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2" yWindow="516" windowWidth="22716" windowHeight="8940"/>
  </bookViews>
  <sheets>
    <sheet name="Все года" sheetId="1" r:id="rId1"/>
  </sheets>
  <definedNames>
    <definedName name="_xlnm.Print_Titles" localSheetId="0">'Все года'!$9:$12</definedName>
  </definedNames>
  <calcPr calcId="125725"/>
</workbook>
</file>

<file path=xl/calcChain.xml><?xml version="1.0" encoding="utf-8"?>
<calcChain xmlns="http://schemas.openxmlformats.org/spreadsheetml/2006/main">
  <c r="L71" i="1"/>
  <c r="L69"/>
  <c r="L68" s="1"/>
  <c r="L66"/>
  <c r="L64"/>
  <c r="L63" s="1"/>
  <c r="L61"/>
  <c r="L60"/>
  <c r="L59" s="1"/>
  <c r="L58" s="1"/>
  <c r="L56"/>
  <c r="L54"/>
  <c r="L53" s="1"/>
  <c r="L51"/>
  <c r="L50" s="1"/>
  <c r="L49" s="1"/>
  <c r="L47"/>
  <c r="L46" s="1"/>
  <c r="L44"/>
  <c r="L43"/>
  <c r="L41"/>
  <c r="L40" s="1"/>
  <c r="L39" s="1"/>
  <c r="L37"/>
  <c r="L36" s="1"/>
  <c r="L35" s="1"/>
  <c r="L33"/>
  <c r="L32"/>
  <c r="L31" s="1"/>
  <c r="L29"/>
  <c r="L27"/>
  <c r="L25"/>
  <c r="L23"/>
  <c r="L22" s="1"/>
  <c r="L21" s="1"/>
  <c r="L18"/>
  <c r="L17" s="1"/>
  <c r="O53"/>
  <c r="N53"/>
  <c r="M53"/>
  <c r="K53"/>
  <c r="J53"/>
  <c r="O56"/>
  <c r="N56"/>
  <c r="M56"/>
  <c r="K56"/>
  <c r="J56"/>
  <c r="J18"/>
  <c r="M29"/>
  <c r="M25"/>
  <c r="N25"/>
  <c r="O25"/>
  <c r="O51"/>
  <c r="O50" s="1"/>
  <c r="O49" s="1"/>
  <c r="N51"/>
  <c r="N50" s="1"/>
  <c r="N49" s="1"/>
  <c r="M51"/>
  <c r="M50" s="1"/>
  <c r="M49" s="1"/>
  <c r="K51"/>
  <c r="K50" s="1"/>
  <c r="K49" s="1"/>
  <c r="J51"/>
  <c r="J50" s="1"/>
  <c r="J49" s="1"/>
  <c r="O47"/>
  <c r="O46" s="1"/>
  <c r="N47"/>
  <c r="N46" s="1"/>
  <c r="M47"/>
  <c r="M46" s="1"/>
  <c r="K47"/>
  <c r="K46" s="1"/>
  <c r="J47"/>
  <c r="J46" s="1"/>
  <c r="K61"/>
  <c r="K60" s="1"/>
  <c r="J61"/>
  <c r="J60" s="1"/>
  <c r="K71"/>
  <c r="K69"/>
  <c r="K66"/>
  <c r="K64"/>
  <c r="K54"/>
  <c r="K44"/>
  <c r="K43" s="1"/>
  <c r="K41"/>
  <c r="K40" s="1"/>
  <c r="K37"/>
  <c r="K36" s="1"/>
  <c r="K33"/>
  <c r="K32" s="1"/>
  <c r="K31" s="1"/>
  <c r="K29"/>
  <c r="K27"/>
  <c r="K25"/>
  <c r="K23"/>
  <c r="J29"/>
  <c r="J71"/>
  <c r="J69"/>
  <c r="J66"/>
  <c r="J64"/>
  <c r="J54"/>
  <c r="J44"/>
  <c r="J43" s="1"/>
  <c r="J41"/>
  <c r="J40" s="1"/>
  <c r="J37"/>
  <c r="J36" s="1"/>
  <c r="J33"/>
  <c r="J32" s="1"/>
  <c r="J31" s="1"/>
  <c r="J27"/>
  <c r="J25"/>
  <c r="J23"/>
  <c r="O71"/>
  <c r="O69"/>
  <c r="O66"/>
  <c r="O64"/>
  <c r="O61"/>
  <c r="O60" s="1"/>
  <c r="O54"/>
  <c r="O44"/>
  <c r="O43" s="1"/>
  <c r="O41"/>
  <c r="O40" s="1"/>
  <c r="O37"/>
  <c r="O36" s="1"/>
  <c r="O33"/>
  <c r="O32" s="1"/>
  <c r="O31" s="1"/>
  <c r="O29"/>
  <c r="O27"/>
  <c r="O23"/>
  <c r="O18"/>
  <c r="N71"/>
  <c r="N69"/>
  <c r="N66"/>
  <c r="N64"/>
  <c r="N61"/>
  <c r="N60" s="1"/>
  <c r="N54"/>
  <c r="N44"/>
  <c r="N43" s="1"/>
  <c r="N41"/>
  <c r="N40" s="1"/>
  <c r="N37"/>
  <c r="N36" s="1"/>
  <c r="N33"/>
  <c r="N32" s="1"/>
  <c r="N31" s="1"/>
  <c r="N23"/>
  <c r="N27"/>
  <c r="N29"/>
  <c r="N18"/>
  <c r="M71"/>
  <c r="M69"/>
  <c r="M66"/>
  <c r="M64"/>
  <c r="M61"/>
  <c r="M60" s="1"/>
  <c r="M54"/>
  <c r="M44"/>
  <c r="M43" s="1"/>
  <c r="M41"/>
  <c r="M40" s="1"/>
  <c r="M37"/>
  <c r="M36" s="1"/>
  <c r="M33"/>
  <c r="M32" s="1"/>
  <c r="M31" s="1"/>
  <c r="M23"/>
  <c r="M27"/>
  <c r="M18"/>
  <c r="L16" l="1"/>
  <c r="L73" s="1"/>
  <c r="N17"/>
  <c r="M17"/>
  <c r="O17"/>
  <c r="K18"/>
  <c r="K17" s="1"/>
  <c r="J17"/>
  <c r="M68"/>
  <c r="O68"/>
  <c r="J22"/>
  <c r="J21" s="1"/>
  <c r="K63"/>
  <c r="N68"/>
  <c r="O22"/>
  <c r="O21" s="1"/>
  <c r="N22"/>
  <c r="N21" s="1"/>
  <c r="N63"/>
  <c r="O63"/>
  <c r="K68"/>
  <c r="M22"/>
  <c r="M21" s="1"/>
  <c r="O39"/>
  <c r="O35" s="1"/>
  <c r="K39"/>
  <c r="K35" s="1"/>
  <c r="K22"/>
  <c r="K21" s="1"/>
  <c r="J68"/>
  <c r="J63"/>
  <c r="J39"/>
  <c r="J35" s="1"/>
  <c r="N39"/>
  <c r="N35" s="1"/>
  <c r="M39"/>
  <c r="M35" s="1"/>
  <c r="M63"/>
  <c r="M59" l="1"/>
  <c r="M58" s="1"/>
  <c r="J16"/>
  <c r="N59"/>
  <c r="N58" s="1"/>
  <c r="K16"/>
  <c r="O16"/>
  <c r="N16"/>
  <c r="M16"/>
  <c r="M73" s="1"/>
  <c r="O59"/>
  <c r="O58" s="1"/>
  <c r="K59"/>
  <c r="K58" s="1"/>
  <c r="J59"/>
  <c r="J58" s="1"/>
  <c r="N73" l="1"/>
  <c r="J73"/>
  <c r="K73"/>
  <c r="O73"/>
</calcChain>
</file>

<file path=xl/sharedStrings.xml><?xml version="1.0" encoding="utf-8"?>
<sst xmlns="http://schemas.openxmlformats.org/spreadsheetml/2006/main" count="456" uniqueCount="192">
  <si>
    <t>ЗАГОЛОВОК ОТЧЕТА</t>
  </si>
  <si>
    <t>(руб.)</t>
  </si>
  <si>
    <t>Наименование главного администратора</t>
  </si>
  <si>
    <t>1</t>
  </si>
  <si>
    <t>2</t>
  </si>
  <si>
    <t>3</t>
  </si>
  <si>
    <t>4</t>
  </si>
  <si>
    <t>5</t>
  </si>
  <si>
    <t>6</t>
  </si>
  <si>
    <t>7</t>
  </si>
  <si>
    <t>Наименование  доходов</t>
  </si>
  <si>
    <t>Главный Администратор</t>
  </si>
  <si>
    <t>ДОХОДЫ</t>
  </si>
  <si>
    <t>000</t>
  </si>
  <si>
    <t>НЕ УКАЗАНО</t>
  </si>
  <si>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</si>
  <si>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</si>
  <si>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</si>
  <si>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</si>
  <si>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 xml:space="preserve">000 1 01 02000 01 0000 110 </t>
  </si>
  <si>
    <t>Налог на доходы физических лиц</t>
  </si>
  <si>
    <t xml:space="preserve">000 1 01 02010 01 0000 110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</si>
  <si>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</si>
  <si>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000 1 03 00000 00 0000 000 </t>
  </si>
  <si>
    <t>НАЛОГИ НА ТОВАРЫ (РАБОТЫ, УСЛУГИ), РЕАЛИЗУЕМЫЕ НА ТЕРРИТОРИИ РОССИЙСКОЙ ФЕДЕРАЦИИ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</si>
  <si>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</si>
  <si>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</si>
  <si>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 xml:space="preserve">000 1 03 02230 01 0000 110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</si>
  <si>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</si>
  <si>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</si>
  <si>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</si>
  <si>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</si>
  <si>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</si>
  <si>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</si>
  <si>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</si>
  <si>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</si>
  <si>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</si>
  <si>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</si>
  <si>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</si>
  <si>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</si>
  <si>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</si>
  <si>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000 1 03 02261 01 0000 110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</si>
  <si>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</si>
  <si>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000 1 05 00000 00 0000 000 </t>
  </si>
  <si>
    <t>НАЛОГИ НА СОВОКУПНЫЙ ДОХОД</t>
  </si>
  <si>
    <t xml:space="preserve">000 1 05 03000 01 0000 110 </t>
  </si>
  <si>
    <t>Единый сельскохозяйственный налог</t>
  </si>
  <si>
    <t xml:space="preserve">000 1 05 03010 01 0000 110 </t>
  </si>
  <si>
    <t xml:space="preserve">000 1 06 00000 00 0000 000 </t>
  </si>
  <si>
    <t>НАЛОГИ НА ИМУЩЕСТВО</t>
  </si>
  <si>
    <t xml:space="preserve">000 1 06 01000 00 0000 110 </t>
  </si>
  <si>
    <t>Налог на имущество физических лиц</t>
  </si>
  <si>
    <t xml:space="preserve">000 1 06 01030 10 0000 110 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</si>
  <si>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</si>
  <si>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000 1 06 06000 00 0000 110 </t>
  </si>
  <si>
    <t>Земельный налог</t>
  </si>
  <si>
    <t xml:space="preserve">000 1 06 06030 00 0000 110 </t>
  </si>
  <si>
    <t>Земельный налог с организаций</t>
  </si>
  <si>
    <t xml:space="preserve">000 1 06 06033 10 0000 110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</si>
  <si>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</si>
  <si>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000 1 06 06040 00 0000 110 </t>
  </si>
  <si>
    <t>Земельный налог с физических лиц</t>
  </si>
  <si>
    <t xml:space="preserve">000 1 06 06043 10 0000 110 </t>
  </si>
  <si>
    <t>Земельный налог с физических лиц, обладающих земельным участком, расположенным в границах сельских поселений</t>
  </si>
  <si>
    <t xml:space="preserve">000 1 16 00000 00 0000 000 </t>
  </si>
  <si>
    <t>ШТРАФЫ, САНКЦИИ, ВОЗМЕЩЕНИЕ УЩЕРБА</t>
  </si>
  <si>
    <t xml:space="preserve">000 1 16 02000 02 0000 140 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</si>
  <si>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</si>
  <si>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000 1 16 02020 02 0000 140 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</si>
  <si>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</si>
  <si>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</si>
  <si>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</si>
  <si>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</si>
  <si>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</si>
  <si>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 xml:space="preserve">000 2 02 10000 00 0000 150 </t>
  </si>
  <si>
    <t>Дотации бюджетам бюджетной системы Российской Федерации</t>
  </si>
  <si>
    <t xml:space="preserve">000 2 02 15001 00 0000 150 </t>
  </si>
  <si>
    <t>Дотации на выравнивание бюджетной обеспеченности</t>
  </si>
  <si>
    <t xml:space="preserve">000 2 02 15001 10 0000 150 </t>
  </si>
  <si>
    <t>Дотации бюджетам сельских поселений на выравнивание бюджетной обеспеченности из бюджета субъекта Российской Федерации</t>
  </si>
  <si>
    <t xml:space="preserve">000 2 02 30000 00 0000 150 </t>
  </si>
  <si>
    <t>Субвенции бюджетам бюджетной системы Российской Федерации</t>
  </si>
  <si>
    <t xml:space="preserve">000 2 02 30024 00 0000 150 </t>
  </si>
  <si>
    <t>Субвенции местным бюджетам на выполнение передаваемых полномочий субъектов Российской Федерации</t>
  </si>
  <si>
    <t xml:space="preserve">000 2 02 30024 10 0000 150 </t>
  </si>
  <si>
    <t>Субвенции бюджетам сельских поселений на выполнение передаваемых полномочий субъектов Российской Федерации</t>
  </si>
  <si>
    <t xml:space="preserve">000 2 02 35118 00 0000 150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</si>
  <si>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</si>
  <si>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000 2 02 35118 10 0000 150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</si>
  <si>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</si>
  <si>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000 2 02 40000 00 0000 150 </t>
  </si>
  <si>
    <t>Иные межбюджетные трансферты</t>
  </si>
  <si>
    <t xml:space="preserve">000 2 02 40014 00 0000 150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</si>
  <si>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</si>
  <si>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000 2 02 40014 10 0000 150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</si>
  <si>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</si>
  <si>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000 2 02 49999 00 0000 150 </t>
  </si>
  <si>
    <t>Прочие межбюджетные трансферты, передаваемые бюджетам</t>
  </si>
  <si>
    <t xml:space="preserve">000 2 02 49999 10 0000 150 </t>
  </si>
  <si>
    <t>Прочие межбюджетные трансферты, передаваемые бюджетам сельских поселений</t>
  </si>
  <si>
    <t>Всего</t>
  </si>
  <si>
    <t>Прогноз доходов бюджета</t>
  </si>
  <si>
    <t>код строки</t>
  </si>
  <si>
    <t>наименование главного администратора доходов бюджета</t>
  </si>
  <si>
    <t>Классификация доходов бюджета</t>
  </si>
  <si>
    <t>Наименование</t>
  </si>
  <si>
    <t>Код</t>
  </si>
  <si>
    <t>Наименование группы источников доходов/наименование источника дохода бюджета</t>
  </si>
  <si>
    <t>Номер реестровой записи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</si>
  <si>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</si>
  <si>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(по обязательствам, возникшим до 1 января 2006 года)</t>
  </si>
  <si>
    <t>000 1 09 04053 10 1000 110</t>
  </si>
  <si>
    <t>000 1 09 04050 00 0000 110</t>
  </si>
  <si>
    <t>ЗАДОЛЖЕННОСТЬ И ПЕРЕРАСЧЕТЫ ПО ОТМЕНЕННЫМ НАЛОГАМ, СБОРАМ И ИНЫМ ОБЯЗАТЕЛЬНЫМ ПЛАТЕЖАМ</t>
  </si>
  <si>
    <t>000 1 09 00000 00 0000 000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</si>
  <si>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</si>
  <si>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</si>
  <si>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</si>
  <si>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</si>
  <si>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</si>
  <si>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</si>
  <si>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</si>
  <si>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</si>
  <si>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</si>
  <si>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</si>
  <si>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</si>
  <si>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</si>
  <si>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</si>
  <si>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</si>
  <si>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</si>
  <si>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</si>
  <si>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</si>
  <si>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</si>
  <si>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</si>
  <si>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</si>
  <si>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</si>
  <si>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</si>
  <si>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</si>
  <si>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</si>
  <si>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</si>
  <si>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</si>
  <si>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</si>
  <si>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</si>
  <si>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</si>
  <si>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</si>
  <si>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</si>
  <si>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</si>
  <si>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</si>
  <si>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</si>
  <si>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</si>
  <si>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</si>
  <si>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</si>
  <si>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</si>
  <si>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</si>
  <si>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</si>
  <si>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</si>
  <si>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</si>
  <si>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</si>
  <si>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</si>
  <si>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 xml:space="preserve">182  Федеральная налоговая служба </t>
  </si>
  <si>
    <t>100 Федеральное Казначейство</t>
  </si>
  <si>
    <t>944 Администрация Верхнесолоновского сельского поселения</t>
  </si>
  <si>
    <t>974 Финансовый отдел администрации Суровикинского муниципального района</t>
  </si>
  <si>
    <t>Наименование бюджета: бюджет Верхнесолоновского сельского поселения</t>
  </si>
  <si>
    <t>Глава Верхнесолоновского сельского поселения           ___________________________ В.В.Иванцов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</si>
  <si>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</si>
  <si>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000 1 11 05000 00 0000 120</t>
  </si>
  <si>
    <t>000 1 11 05025 00 0000 120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</si>
  <si>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</si>
  <si>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</si>
  <si>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</si>
  <si>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</si>
  <si>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52</t>
  </si>
  <si>
    <t>53</t>
  </si>
  <si>
    <t>54</t>
  </si>
  <si>
    <t>55</t>
  </si>
  <si>
    <t>РЕЕСТР источников доходов                                                                                                                                                                                                                                                                                                                                                бюджета Верхнесолоновского сельского воселения                                                                                                                                                                                                                                                                                           Суровикинского муниципального района на 2024 год и плановый период 2025 годов и 2026 годов</t>
  </si>
  <si>
    <t>Прогноз доходов бюджета на  2023 г. (текущий финансовый год)</t>
  </si>
  <si>
    <t>Кассовые поступления в текущем финансовом году (по состоянию на 01.10.2023 г.)</t>
  </si>
  <si>
    <t>Оценка исполнения 2023 г. (текущий финансовый год)</t>
  </si>
  <si>
    <t>на 2024 год (очередной финансовый год)</t>
  </si>
  <si>
    <t>на 2025 год (первый год планового периода)</t>
  </si>
  <si>
    <t>на 2026 год (второй год планового периода)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</si>
  <si>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</si>
  <si>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000 1 01 02030 01 0000 110 </t>
  </si>
  <si>
    <t>Денежные взыскания (штрафы) за нарушение бюджетного законодательства Российской Федерации</t>
  </si>
  <si>
    <t>Доходы от суммы пеней, предусмотренных законодательством Российской Федерации о налогах и сборах, подлежашие зачислению в бюджеты субъектов Российской Федерации по нормативу, установленному Бюджетным кодексом РФ</t>
  </si>
  <si>
    <t>000 1 16 18000 00 0000 140</t>
  </si>
  <si>
    <t>000 1 16 18000 02 0000 140</t>
  </si>
  <si>
    <t>56</t>
  </si>
  <si>
    <t>57</t>
  </si>
  <si>
    <t xml:space="preserve"> Налог на доходы физических лиц с доходов,  полученных физическими лицами в соответствии со статьей 228 Налогового Кодекса Российской Федерации</t>
  </si>
</sst>
</file>

<file path=xl/styles.xml><?xml version="1.0" encoding="utf-8"?>
<styleSheet xmlns="http://schemas.openxmlformats.org/spreadsheetml/2006/main">
  <numFmts count="1">
    <numFmt numFmtId="164" formatCode="?"/>
  </numFmts>
  <fonts count="27">
    <font>
      <sz val="11"/>
      <color indexed="8"/>
      <name val="Calibri"/>
      <family val="2"/>
      <scheme val="minor"/>
    </font>
    <font>
      <sz val="14"/>
      <color indexed="8"/>
      <name val="Times New Roman CYR"/>
    </font>
    <font>
      <b/>
      <sz val="14"/>
      <color indexed="0"/>
      <name val="Times New Roman"/>
      <family val="1"/>
      <charset val="204"/>
    </font>
    <font>
      <b/>
      <sz val="14"/>
      <color indexed="8"/>
      <name val="Times New Roman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indexed="8"/>
      <name val="Calibri"/>
      <family val="2"/>
      <scheme val="minor"/>
    </font>
    <font>
      <b/>
      <sz val="12"/>
      <color indexed="8"/>
      <name val="Times New Roman CYR"/>
    </font>
    <font>
      <sz val="12"/>
      <color indexed="8"/>
      <name val="Times New Roman CYR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 CY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color indexed="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indexed="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justify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164" fontId="5" fillId="2" borderId="3" xfId="0" applyNumberFormat="1" applyFont="1" applyFill="1" applyBorder="1" applyAlignment="1">
      <alignment horizontal="justify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justify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right"/>
    </xf>
    <xf numFmtId="49" fontId="12" fillId="2" borderId="3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wrapText="1"/>
    </xf>
    <xf numFmtId="0" fontId="13" fillId="0" borderId="3" xfId="0" applyFont="1" applyBorder="1" applyAlignment="1">
      <alignment wrapText="1"/>
    </xf>
    <xf numFmtId="164" fontId="14" fillId="2" borderId="3" xfId="0" applyNumberFormat="1" applyFont="1" applyFill="1" applyBorder="1" applyAlignment="1">
      <alignment horizontal="justify" vertical="center" wrapText="1"/>
    </xf>
    <xf numFmtId="164" fontId="15" fillId="2" borderId="3" xfId="0" applyNumberFormat="1" applyFont="1" applyFill="1" applyBorder="1" applyAlignment="1">
      <alignment horizontal="justify" vertical="center" wrapText="1"/>
    </xf>
    <xf numFmtId="164" fontId="16" fillId="2" borderId="3" xfId="0" applyNumberFormat="1" applyFont="1" applyFill="1" applyBorder="1" applyAlignment="1">
      <alignment horizontal="justify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justify" vertical="center"/>
    </xf>
    <xf numFmtId="164" fontId="10" fillId="2" borderId="3" xfId="0" applyNumberFormat="1" applyFont="1" applyFill="1" applyBorder="1" applyAlignment="1">
      <alignment horizontal="center" vertical="center" wrapText="1"/>
    </xf>
    <xf numFmtId="0" fontId="19" fillId="0" borderId="1" xfId="0" applyFont="1" applyBorder="1"/>
    <xf numFmtId="49" fontId="20" fillId="0" borderId="3" xfId="0" applyNumberFormat="1" applyFont="1" applyBorder="1" applyAlignment="1" applyProtection="1">
      <alignment horizontal="center" vertical="center" wrapText="1"/>
    </xf>
    <xf numFmtId="4" fontId="16" fillId="2" borderId="3" xfId="0" applyNumberFormat="1" applyFont="1" applyFill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center" vertical="center" wrapText="1"/>
    </xf>
    <xf numFmtId="164" fontId="20" fillId="2" borderId="3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justify" vertical="center" wrapText="1"/>
    </xf>
    <xf numFmtId="164" fontId="22" fillId="2" borderId="3" xfId="0" applyNumberFormat="1" applyFont="1" applyFill="1" applyBorder="1" applyAlignment="1">
      <alignment horizontal="justify" vertical="center" wrapText="1"/>
    </xf>
    <xf numFmtId="164" fontId="23" fillId="2" borderId="3" xfId="0" applyNumberFormat="1" applyFont="1" applyFill="1" applyBorder="1" applyAlignment="1">
      <alignment horizontal="justify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164" fontId="24" fillId="2" borderId="3" xfId="0" applyNumberFormat="1" applyFont="1" applyFill="1" applyBorder="1" applyAlignment="1">
      <alignment horizontal="justify" vertical="center" wrapText="1"/>
    </xf>
    <xf numFmtId="164" fontId="23" fillId="2" borderId="3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vertical="top" wrapText="1" readingOrder="1"/>
      <protection locked="0"/>
    </xf>
    <xf numFmtId="0" fontId="15" fillId="0" borderId="3" xfId="0" applyFont="1" applyBorder="1" applyAlignment="1" applyProtection="1">
      <alignment vertical="top" wrapText="1" readingOrder="1"/>
      <protection locked="0"/>
    </xf>
    <xf numFmtId="1" fontId="16" fillId="0" borderId="3" xfId="0" applyNumberFormat="1" applyFont="1" applyBorder="1" applyAlignment="1" applyProtection="1">
      <alignment horizontal="center" vertical="top" wrapText="1" readingOrder="1"/>
      <protection locked="0"/>
    </xf>
    <xf numFmtId="1" fontId="20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49" fontId="15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 applyProtection="1">
      <alignment horizontal="left" vertical="top" wrapText="1"/>
    </xf>
    <xf numFmtId="49" fontId="20" fillId="0" borderId="3" xfId="0" applyNumberFormat="1" applyFont="1" applyBorder="1" applyAlignment="1" applyProtection="1">
      <alignment horizontal="center" vertical="top" wrapText="1"/>
    </xf>
    <xf numFmtId="0" fontId="2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13" fillId="0" borderId="4" xfId="0" applyFont="1" applyBorder="1" applyAlignment="1">
      <alignment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tabSelected="1" topLeftCell="F30" zoomScale="90" zoomScaleNormal="90" workbookViewId="0">
      <selection activeCell="O34" sqref="O34"/>
    </sheetView>
  </sheetViews>
  <sheetFormatPr defaultRowHeight="18" customHeight="1"/>
  <cols>
    <col min="1" max="1" width="80.77734375" hidden="1" customWidth="1"/>
    <col min="2" max="2" width="20.6640625" hidden="1" customWidth="1"/>
    <col min="3" max="3" width="40.77734375" hidden="1" customWidth="1"/>
    <col min="4" max="4" width="7.5546875" customWidth="1"/>
    <col min="5" max="5" width="51.6640625" customWidth="1"/>
    <col min="6" max="6" width="27.33203125" customWidth="1"/>
    <col min="7" max="7" width="54.33203125" customWidth="1"/>
    <col min="8" max="8" width="28.21875" customWidth="1"/>
    <col min="9" max="9" width="7.109375" customWidth="1"/>
    <col min="10" max="10" width="16.77734375" customWidth="1"/>
    <col min="11" max="12" width="16.109375" customWidth="1"/>
    <col min="13" max="13" width="17.21875" customWidth="1"/>
    <col min="14" max="14" width="16.88671875" customWidth="1"/>
    <col min="15" max="15" width="15.88671875" customWidth="1"/>
  </cols>
  <sheetData>
    <row r="1" spans="1:15" ht="18" customHeight="1">
      <c r="O1" s="15"/>
    </row>
    <row r="2" spans="1:15" ht="1.8" customHeight="1">
      <c r="M2" s="63"/>
      <c r="N2" s="58"/>
      <c r="O2" s="58"/>
    </row>
    <row r="3" spans="1:15" ht="26.4" hidden="1" customHeight="1">
      <c r="M3" s="58"/>
      <c r="N3" s="58"/>
      <c r="O3" s="58"/>
    </row>
    <row r="4" spans="1:15" ht="68.400000000000006" customHeight="1">
      <c r="A4" s="1" t="s">
        <v>0</v>
      </c>
      <c r="B4" s="1"/>
      <c r="C4" s="1"/>
      <c r="D4" s="16"/>
      <c r="E4" s="16"/>
      <c r="F4" s="64" t="s">
        <v>176</v>
      </c>
      <c r="G4" s="64"/>
      <c r="H4" s="64"/>
      <c r="I4" s="64"/>
      <c r="J4" s="64"/>
      <c r="K4" s="64"/>
      <c r="L4" s="64"/>
      <c r="M4" s="64"/>
      <c r="N4" s="64"/>
      <c r="O4" s="64"/>
    </row>
    <row r="5" spans="1:15" ht="14.4"/>
    <row r="6" spans="1:15" ht="14.4">
      <c r="F6" s="59"/>
      <c r="G6" s="59"/>
    </row>
    <row r="7" spans="1:15" ht="15.6" customHeight="1">
      <c r="E7" s="57" t="s">
        <v>163</v>
      </c>
      <c r="F7" s="65"/>
      <c r="G7" s="65"/>
    </row>
    <row r="8" spans="1:15" ht="18" customHeight="1">
      <c r="C8" s="2"/>
      <c r="D8" s="2"/>
      <c r="E8" s="2"/>
      <c r="F8" s="2"/>
      <c r="G8" s="2"/>
      <c r="H8" s="2"/>
      <c r="I8" s="2"/>
      <c r="J8" s="2"/>
      <c r="K8" s="2"/>
      <c r="L8" s="2"/>
      <c r="O8" s="2" t="s">
        <v>1</v>
      </c>
    </row>
    <row r="9" spans="1:15" ht="14.4" customHeight="1">
      <c r="A9" s="66" t="s">
        <v>10</v>
      </c>
      <c r="B9" s="66" t="s">
        <v>11</v>
      </c>
      <c r="C9" s="66" t="s">
        <v>2</v>
      </c>
      <c r="D9" s="60" t="s">
        <v>108</v>
      </c>
      <c r="E9" s="91" t="s">
        <v>107</v>
      </c>
      <c r="F9" s="69" t="s">
        <v>104</v>
      </c>
      <c r="G9" s="86"/>
      <c r="H9" s="82" t="s">
        <v>103</v>
      </c>
      <c r="I9" s="79" t="s">
        <v>102</v>
      </c>
      <c r="J9" s="75" t="s">
        <v>177</v>
      </c>
      <c r="K9" s="75" t="s">
        <v>178</v>
      </c>
      <c r="L9" s="75" t="s">
        <v>179</v>
      </c>
      <c r="M9" s="69" t="s">
        <v>101</v>
      </c>
      <c r="N9" s="70"/>
      <c r="O9" s="70"/>
    </row>
    <row r="10" spans="1:15" ht="14.4" customHeight="1">
      <c r="A10" s="67"/>
      <c r="B10" s="67"/>
      <c r="C10" s="67"/>
      <c r="D10" s="61"/>
      <c r="E10" s="92"/>
      <c r="F10" s="87"/>
      <c r="G10" s="88"/>
      <c r="H10" s="83"/>
      <c r="I10" s="80"/>
      <c r="J10" s="78"/>
      <c r="K10" s="78"/>
      <c r="L10" s="76"/>
      <c r="M10" s="71"/>
      <c r="N10" s="72"/>
      <c r="O10" s="72"/>
    </row>
    <row r="11" spans="1:15" ht="14.4">
      <c r="A11" s="68"/>
      <c r="B11" s="68"/>
      <c r="C11" s="68"/>
      <c r="D11" s="61"/>
      <c r="E11" s="93"/>
      <c r="F11" s="89"/>
      <c r="G11" s="90"/>
      <c r="H11" s="84"/>
      <c r="I11" s="80"/>
      <c r="J11" s="76"/>
      <c r="K11" s="76"/>
      <c r="L11" s="76"/>
      <c r="M11" s="73"/>
      <c r="N11" s="74"/>
      <c r="O11" s="74"/>
    </row>
    <row r="12" spans="1:15" ht="19.95" hidden="1" customHeight="1">
      <c r="A12" s="3" t="s">
        <v>3</v>
      </c>
      <c r="B12" s="3" t="s">
        <v>4</v>
      </c>
      <c r="C12" s="3" t="s">
        <v>5</v>
      </c>
      <c r="D12" s="61"/>
      <c r="E12" s="93"/>
      <c r="F12" s="17" t="s">
        <v>5</v>
      </c>
      <c r="G12" s="18" t="s">
        <v>6</v>
      </c>
      <c r="H12" s="84"/>
      <c r="I12" s="80"/>
      <c r="J12" s="76"/>
      <c r="K12" s="76"/>
      <c r="L12" s="76"/>
      <c r="M12" s="18" t="s">
        <v>7</v>
      </c>
      <c r="N12" s="18" t="s">
        <v>8</v>
      </c>
      <c r="O12" s="22" t="s">
        <v>9</v>
      </c>
    </row>
    <row r="13" spans="1:15" ht="19.95" hidden="1" customHeight="1">
      <c r="A13" s="5" t="s">
        <v>12</v>
      </c>
      <c r="B13" s="6"/>
      <c r="C13" s="6"/>
      <c r="D13" s="61"/>
      <c r="E13" s="93"/>
      <c r="F13" s="19"/>
      <c r="G13" s="20" t="s">
        <v>12</v>
      </c>
      <c r="H13" s="84"/>
      <c r="I13" s="80"/>
      <c r="J13" s="76"/>
      <c r="K13" s="76"/>
      <c r="L13" s="76"/>
      <c r="M13" s="23"/>
      <c r="N13" s="23"/>
      <c r="O13" s="23"/>
    </row>
    <row r="14" spans="1:15" ht="63.6" customHeight="1">
      <c r="A14" s="5"/>
      <c r="B14" s="6"/>
      <c r="C14" s="6"/>
      <c r="D14" s="62"/>
      <c r="E14" s="94"/>
      <c r="F14" s="21" t="s">
        <v>106</v>
      </c>
      <c r="G14" s="34" t="s">
        <v>105</v>
      </c>
      <c r="H14" s="85"/>
      <c r="I14" s="81"/>
      <c r="J14" s="77"/>
      <c r="K14" s="77"/>
      <c r="L14" s="77"/>
      <c r="M14" s="27" t="s">
        <v>180</v>
      </c>
      <c r="N14" s="27" t="s">
        <v>181</v>
      </c>
      <c r="O14" s="27" t="s">
        <v>182</v>
      </c>
    </row>
    <row r="15" spans="1:15" ht="19.95" customHeight="1">
      <c r="A15" s="5"/>
      <c r="B15" s="6"/>
      <c r="C15" s="6"/>
      <c r="D15" s="24" t="s">
        <v>3</v>
      </c>
      <c r="E15" s="24" t="s">
        <v>4</v>
      </c>
      <c r="F15" s="25">
        <v>3</v>
      </c>
      <c r="G15" s="25">
        <v>4</v>
      </c>
      <c r="H15" s="25">
        <v>5</v>
      </c>
      <c r="I15" s="25">
        <v>6</v>
      </c>
      <c r="J15" s="25">
        <v>7</v>
      </c>
      <c r="K15" s="25">
        <v>8</v>
      </c>
      <c r="L15" s="25">
        <v>9</v>
      </c>
      <c r="M15" s="26">
        <v>10</v>
      </c>
      <c r="N15" s="26">
        <v>11</v>
      </c>
      <c r="O15" s="26">
        <v>12</v>
      </c>
    </row>
    <row r="16" spans="1:15" ht="35.4" customHeight="1">
      <c r="A16" s="7" t="s">
        <v>16</v>
      </c>
      <c r="B16" s="8" t="s">
        <v>13</v>
      </c>
      <c r="C16" s="8" t="s">
        <v>14</v>
      </c>
      <c r="D16" s="38" t="s">
        <v>3</v>
      </c>
      <c r="E16" s="33" t="s">
        <v>16</v>
      </c>
      <c r="F16" s="31" t="s">
        <v>15</v>
      </c>
      <c r="G16" s="33" t="s">
        <v>16</v>
      </c>
      <c r="H16" s="7"/>
      <c r="I16" s="39">
        <v>1</v>
      </c>
      <c r="J16" s="12">
        <f t="shared" ref="J16:O16" si="0">+J17+J21+J31+J35+J46+J49+J53</f>
        <v>5073456</v>
      </c>
      <c r="K16" s="12">
        <f t="shared" si="0"/>
        <v>2151995.0100000002</v>
      </c>
      <c r="L16" s="12">
        <f t="shared" ref="L16" si="1">+L17+L21+L31+L35+L46+L49+L53</f>
        <v>5073456</v>
      </c>
      <c r="M16" s="12">
        <f t="shared" si="0"/>
        <v>4833887</v>
      </c>
      <c r="N16" s="12">
        <f t="shared" si="0"/>
        <v>4885636</v>
      </c>
      <c r="O16" s="12">
        <f t="shared" si="0"/>
        <v>4968494</v>
      </c>
    </row>
    <row r="17" spans="1:15" ht="15.6">
      <c r="A17" s="9" t="s">
        <v>18</v>
      </c>
      <c r="B17" s="4" t="s">
        <v>13</v>
      </c>
      <c r="C17" s="4" t="s">
        <v>14</v>
      </c>
      <c r="D17" s="38" t="s">
        <v>4</v>
      </c>
      <c r="E17" s="28" t="s">
        <v>18</v>
      </c>
      <c r="F17" s="4" t="s">
        <v>17</v>
      </c>
      <c r="G17" s="28" t="s">
        <v>18</v>
      </c>
      <c r="H17" s="9"/>
      <c r="I17" s="39">
        <v>2</v>
      </c>
      <c r="J17" s="13">
        <f t="shared" ref="J17:L17" si="2">+J18</f>
        <v>450000</v>
      </c>
      <c r="K17" s="13">
        <f t="shared" si="2"/>
        <v>287281.51</v>
      </c>
      <c r="L17" s="13">
        <f t="shared" si="2"/>
        <v>450000</v>
      </c>
      <c r="M17" s="13">
        <f t="shared" ref="M17:O17" si="3">+M18</f>
        <v>450000</v>
      </c>
      <c r="N17" s="13">
        <f t="shared" si="3"/>
        <v>450000</v>
      </c>
      <c r="O17" s="13">
        <f t="shared" si="3"/>
        <v>450000</v>
      </c>
    </row>
    <row r="18" spans="1:15" ht="26.4">
      <c r="A18" s="10" t="s">
        <v>20</v>
      </c>
      <c r="B18" s="11" t="s">
        <v>13</v>
      </c>
      <c r="C18" s="11" t="s">
        <v>14</v>
      </c>
      <c r="D18" s="38" t="s">
        <v>5</v>
      </c>
      <c r="E18" s="29" t="s">
        <v>20</v>
      </c>
      <c r="F18" s="11" t="s">
        <v>19</v>
      </c>
      <c r="G18" s="29" t="s">
        <v>20</v>
      </c>
      <c r="H18" s="40" t="s">
        <v>159</v>
      </c>
      <c r="I18" s="39">
        <v>3</v>
      </c>
      <c r="J18" s="14">
        <f t="shared" ref="J18:O18" si="4">+J19+J20</f>
        <v>450000</v>
      </c>
      <c r="K18" s="14">
        <f t="shared" si="4"/>
        <v>287281.51</v>
      </c>
      <c r="L18" s="14">
        <f t="shared" ref="L18" si="5">+L19+L20</f>
        <v>450000</v>
      </c>
      <c r="M18" s="14">
        <f t="shared" si="4"/>
        <v>450000</v>
      </c>
      <c r="N18" s="14">
        <f t="shared" si="4"/>
        <v>450000</v>
      </c>
      <c r="O18" s="14">
        <f t="shared" si="4"/>
        <v>450000</v>
      </c>
    </row>
    <row r="19" spans="1:15" ht="67.650000000000006" customHeight="1">
      <c r="A19" s="10" t="s">
        <v>22</v>
      </c>
      <c r="B19" s="11" t="s">
        <v>13</v>
      </c>
      <c r="C19" s="11" t="s">
        <v>14</v>
      </c>
      <c r="D19" s="38" t="s">
        <v>6</v>
      </c>
      <c r="E19" s="29" t="s">
        <v>22</v>
      </c>
      <c r="F19" s="11" t="s">
        <v>21</v>
      </c>
      <c r="G19" s="29" t="s">
        <v>22</v>
      </c>
      <c r="H19" s="40" t="s">
        <v>159</v>
      </c>
      <c r="I19" s="39">
        <v>4</v>
      </c>
      <c r="J19" s="14">
        <v>450000</v>
      </c>
      <c r="K19" s="14">
        <v>232143.7</v>
      </c>
      <c r="L19" s="14">
        <v>450000</v>
      </c>
      <c r="M19" s="14">
        <v>450000</v>
      </c>
      <c r="N19" s="14">
        <v>450000</v>
      </c>
      <c r="O19" s="14">
        <v>450000</v>
      </c>
    </row>
    <row r="20" spans="1:15" ht="47.4" customHeight="1">
      <c r="A20" s="10" t="s">
        <v>22</v>
      </c>
      <c r="B20" s="11" t="s">
        <v>13</v>
      </c>
      <c r="C20" s="11" t="s">
        <v>14</v>
      </c>
      <c r="D20" s="38" t="s">
        <v>7</v>
      </c>
      <c r="E20" s="51" t="s">
        <v>191</v>
      </c>
      <c r="F20" s="11" t="s">
        <v>184</v>
      </c>
      <c r="G20" s="51" t="s">
        <v>183</v>
      </c>
      <c r="H20" s="40" t="s">
        <v>159</v>
      </c>
      <c r="I20" s="39">
        <v>5</v>
      </c>
      <c r="J20" s="14">
        <v>0</v>
      </c>
      <c r="K20" s="14">
        <v>55137.81</v>
      </c>
      <c r="L20" s="14">
        <v>0</v>
      </c>
      <c r="M20" s="14">
        <v>0</v>
      </c>
      <c r="N20" s="14">
        <v>0</v>
      </c>
      <c r="O20" s="14">
        <v>0</v>
      </c>
    </row>
    <row r="21" spans="1:15" ht="38.4" customHeight="1">
      <c r="A21" s="9" t="s">
        <v>24</v>
      </c>
      <c r="B21" s="4" t="s">
        <v>13</v>
      </c>
      <c r="C21" s="4" t="s">
        <v>14</v>
      </c>
      <c r="D21" s="38" t="s">
        <v>8</v>
      </c>
      <c r="E21" s="28" t="s">
        <v>24</v>
      </c>
      <c r="F21" s="4" t="s">
        <v>23</v>
      </c>
      <c r="G21" s="28" t="s">
        <v>24</v>
      </c>
      <c r="H21" s="41"/>
      <c r="I21" s="39">
        <v>6</v>
      </c>
      <c r="J21" s="13">
        <f t="shared" ref="J21:O21" si="6">+J22</f>
        <v>934456</v>
      </c>
      <c r="K21" s="13">
        <f t="shared" si="6"/>
        <v>666194.71</v>
      </c>
      <c r="L21" s="13">
        <f t="shared" si="6"/>
        <v>934456</v>
      </c>
      <c r="M21" s="13">
        <f t="shared" si="6"/>
        <v>922887</v>
      </c>
      <c r="N21" s="13">
        <f t="shared" si="6"/>
        <v>964636</v>
      </c>
      <c r="O21" s="13">
        <f t="shared" si="6"/>
        <v>1027494</v>
      </c>
    </row>
    <row r="22" spans="1:15" ht="33.75" customHeight="1">
      <c r="A22" s="10" t="s">
        <v>26</v>
      </c>
      <c r="B22" s="11" t="s">
        <v>13</v>
      </c>
      <c r="C22" s="11" t="s">
        <v>14</v>
      </c>
      <c r="D22" s="38" t="s">
        <v>9</v>
      </c>
      <c r="E22" s="29" t="s">
        <v>26</v>
      </c>
      <c r="F22" s="11" t="s">
        <v>25</v>
      </c>
      <c r="G22" s="29" t="s">
        <v>26</v>
      </c>
      <c r="H22" s="40" t="s">
        <v>160</v>
      </c>
      <c r="I22" s="39">
        <v>7</v>
      </c>
      <c r="J22" s="14">
        <f t="shared" ref="J22:O22" si="7">+J23+J25+J27+J29</f>
        <v>934456</v>
      </c>
      <c r="K22" s="14">
        <f t="shared" si="7"/>
        <v>666194.71</v>
      </c>
      <c r="L22" s="14">
        <f t="shared" ref="L22" si="8">+L23+L25+L27+L29</f>
        <v>934456</v>
      </c>
      <c r="M22" s="14">
        <f t="shared" si="7"/>
        <v>922887</v>
      </c>
      <c r="N22" s="14">
        <f t="shared" si="7"/>
        <v>964636</v>
      </c>
      <c r="O22" s="14">
        <f t="shared" si="7"/>
        <v>1027494</v>
      </c>
    </row>
    <row r="23" spans="1:15" ht="67.650000000000006" customHeight="1">
      <c r="A23" s="10" t="s">
        <v>28</v>
      </c>
      <c r="B23" s="11" t="s">
        <v>13</v>
      </c>
      <c r="C23" s="11" t="s">
        <v>14</v>
      </c>
      <c r="D23" s="38" t="s">
        <v>115</v>
      </c>
      <c r="E23" s="29" t="s">
        <v>28</v>
      </c>
      <c r="F23" s="11" t="s">
        <v>27</v>
      </c>
      <c r="G23" s="29" t="s">
        <v>28</v>
      </c>
      <c r="H23" s="40" t="s">
        <v>160</v>
      </c>
      <c r="I23" s="39">
        <v>8</v>
      </c>
      <c r="J23" s="14">
        <f t="shared" ref="J23:O23" si="9">+J24</f>
        <v>498128</v>
      </c>
      <c r="K23" s="14">
        <f t="shared" si="9"/>
        <v>341249.43</v>
      </c>
      <c r="L23" s="14">
        <f t="shared" si="9"/>
        <v>498128</v>
      </c>
      <c r="M23" s="14">
        <f t="shared" si="9"/>
        <v>481324</v>
      </c>
      <c r="N23" s="14">
        <f t="shared" si="9"/>
        <v>501859</v>
      </c>
      <c r="O23" s="14">
        <f t="shared" si="9"/>
        <v>535219</v>
      </c>
    </row>
    <row r="24" spans="1:15" ht="101.4" customHeight="1">
      <c r="A24" s="10" t="s">
        <v>30</v>
      </c>
      <c r="B24" s="11" t="s">
        <v>13</v>
      </c>
      <c r="C24" s="11" t="s">
        <v>14</v>
      </c>
      <c r="D24" s="38" t="s">
        <v>116</v>
      </c>
      <c r="E24" s="29" t="s">
        <v>30</v>
      </c>
      <c r="F24" s="11" t="s">
        <v>29</v>
      </c>
      <c r="G24" s="29" t="s">
        <v>30</v>
      </c>
      <c r="H24" s="40" t="s">
        <v>160</v>
      </c>
      <c r="I24" s="39">
        <v>9</v>
      </c>
      <c r="J24" s="14">
        <v>498128</v>
      </c>
      <c r="K24" s="14">
        <v>341249.43</v>
      </c>
      <c r="L24" s="14">
        <v>498128</v>
      </c>
      <c r="M24" s="14">
        <v>481324</v>
      </c>
      <c r="N24" s="14">
        <v>501859</v>
      </c>
      <c r="O24" s="14">
        <v>535219</v>
      </c>
    </row>
    <row r="25" spans="1:15" ht="84.45" customHeight="1">
      <c r="A25" s="10" t="s">
        <v>32</v>
      </c>
      <c r="B25" s="11" t="s">
        <v>13</v>
      </c>
      <c r="C25" s="11" t="s">
        <v>14</v>
      </c>
      <c r="D25" s="38" t="s">
        <v>117</v>
      </c>
      <c r="E25" s="29" t="s">
        <v>32</v>
      </c>
      <c r="F25" s="11" t="s">
        <v>31</v>
      </c>
      <c r="G25" s="29" t="s">
        <v>32</v>
      </c>
      <c r="H25" s="40" t="s">
        <v>160</v>
      </c>
      <c r="I25" s="39">
        <v>10</v>
      </c>
      <c r="J25" s="14">
        <f t="shared" ref="J25:O25" si="10">+J26</f>
        <v>2375</v>
      </c>
      <c r="K25" s="14">
        <f t="shared" si="10"/>
        <v>1838.74</v>
      </c>
      <c r="L25" s="14">
        <f t="shared" si="10"/>
        <v>2375</v>
      </c>
      <c r="M25" s="14">
        <f t="shared" si="10"/>
        <v>2293</v>
      </c>
      <c r="N25" s="14">
        <f t="shared" si="10"/>
        <v>2637</v>
      </c>
      <c r="O25" s="14">
        <f t="shared" si="10"/>
        <v>2843</v>
      </c>
    </row>
    <row r="26" spans="1:15" ht="118.35" customHeight="1">
      <c r="A26" s="10" t="s">
        <v>34</v>
      </c>
      <c r="B26" s="11" t="s">
        <v>13</v>
      </c>
      <c r="C26" s="11" t="s">
        <v>14</v>
      </c>
      <c r="D26" s="38" t="s">
        <v>118</v>
      </c>
      <c r="E26" s="29" t="s">
        <v>34</v>
      </c>
      <c r="F26" s="11" t="s">
        <v>33</v>
      </c>
      <c r="G26" s="29" t="s">
        <v>34</v>
      </c>
      <c r="H26" s="40" t="s">
        <v>160</v>
      </c>
      <c r="I26" s="39">
        <v>11</v>
      </c>
      <c r="J26" s="14">
        <v>2375</v>
      </c>
      <c r="K26" s="14">
        <v>1838.74</v>
      </c>
      <c r="L26" s="14">
        <v>2375</v>
      </c>
      <c r="M26" s="14">
        <v>2293</v>
      </c>
      <c r="N26" s="14">
        <v>2637</v>
      </c>
      <c r="O26" s="14">
        <v>2843</v>
      </c>
    </row>
    <row r="27" spans="1:15" ht="67.650000000000006" customHeight="1">
      <c r="A27" s="10" t="s">
        <v>36</v>
      </c>
      <c r="B27" s="11" t="s">
        <v>13</v>
      </c>
      <c r="C27" s="11" t="s">
        <v>14</v>
      </c>
      <c r="D27" s="38" t="s">
        <v>119</v>
      </c>
      <c r="E27" s="29" t="s">
        <v>36</v>
      </c>
      <c r="F27" s="11" t="s">
        <v>35</v>
      </c>
      <c r="G27" s="29" t="s">
        <v>36</v>
      </c>
      <c r="H27" s="40" t="s">
        <v>160</v>
      </c>
      <c r="I27" s="39">
        <v>12</v>
      </c>
      <c r="J27" s="14">
        <f t="shared" ref="J27:O27" si="11">+J28</f>
        <v>488732</v>
      </c>
      <c r="K27" s="14">
        <f t="shared" si="11"/>
        <v>363144.44</v>
      </c>
      <c r="L27" s="14">
        <f t="shared" si="11"/>
        <v>488732</v>
      </c>
      <c r="M27" s="14">
        <f t="shared" si="11"/>
        <v>499079</v>
      </c>
      <c r="N27" s="14">
        <f t="shared" si="11"/>
        <v>522525</v>
      </c>
      <c r="O27" s="14">
        <f t="shared" si="11"/>
        <v>557433</v>
      </c>
    </row>
    <row r="28" spans="1:15" ht="101.4" customHeight="1">
      <c r="A28" s="10" t="s">
        <v>38</v>
      </c>
      <c r="B28" s="11" t="s">
        <v>13</v>
      </c>
      <c r="C28" s="11" t="s">
        <v>14</v>
      </c>
      <c r="D28" s="38" t="s">
        <v>120</v>
      </c>
      <c r="E28" s="29" t="s">
        <v>38</v>
      </c>
      <c r="F28" s="11" t="s">
        <v>37</v>
      </c>
      <c r="G28" s="29" t="s">
        <v>38</v>
      </c>
      <c r="H28" s="40" t="s">
        <v>160</v>
      </c>
      <c r="I28" s="39">
        <v>13</v>
      </c>
      <c r="J28" s="14">
        <v>488732</v>
      </c>
      <c r="K28" s="14">
        <v>363144.44</v>
      </c>
      <c r="L28" s="14">
        <v>488732</v>
      </c>
      <c r="M28" s="14">
        <v>499079</v>
      </c>
      <c r="N28" s="14">
        <v>522525</v>
      </c>
      <c r="O28" s="14">
        <v>557433</v>
      </c>
    </row>
    <row r="29" spans="1:15" ht="67.650000000000006" customHeight="1">
      <c r="A29" s="10" t="s">
        <v>40</v>
      </c>
      <c r="B29" s="11" t="s">
        <v>13</v>
      </c>
      <c r="C29" s="11" t="s">
        <v>14</v>
      </c>
      <c r="D29" s="38" t="s">
        <v>121</v>
      </c>
      <c r="E29" s="29" t="s">
        <v>40</v>
      </c>
      <c r="F29" s="11" t="s">
        <v>39</v>
      </c>
      <c r="G29" s="29" t="s">
        <v>40</v>
      </c>
      <c r="H29" s="40" t="s">
        <v>160</v>
      </c>
      <c r="I29" s="39">
        <v>14</v>
      </c>
      <c r="J29" s="14">
        <f t="shared" ref="J29:O29" si="12">+J30</f>
        <v>-54779</v>
      </c>
      <c r="K29" s="14">
        <f t="shared" si="12"/>
        <v>-40037.9</v>
      </c>
      <c r="L29" s="14">
        <f t="shared" si="12"/>
        <v>-54779</v>
      </c>
      <c r="M29" s="14">
        <f t="shared" si="12"/>
        <v>-59809</v>
      </c>
      <c r="N29" s="14">
        <f t="shared" si="12"/>
        <v>-62385</v>
      </c>
      <c r="O29" s="14">
        <f t="shared" si="12"/>
        <v>-68001</v>
      </c>
    </row>
    <row r="30" spans="1:15" ht="101.4" customHeight="1">
      <c r="A30" s="10" t="s">
        <v>42</v>
      </c>
      <c r="B30" s="11" t="s">
        <v>13</v>
      </c>
      <c r="C30" s="11" t="s">
        <v>14</v>
      </c>
      <c r="D30" s="38" t="s">
        <v>122</v>
      </c>
      <c r="E30" s="29" t="s">
        <v>42</v>
      </c>
      <c r="F30" s="11" t="s">
        <v>41</v>
      </c>
      <c r="G30" s="29" t="s">
        <v>42</v>
      </c>
      <c r="H30" s="40" t="s">
        <v>160</v>
      </c>
      <c r="I30" s="39">
        <v>15</v>
      </c>
      <c r="J30" s="14">
        <v>-54779</v>
      </c>
      <c r="K30" s="14">
        <v>-40037.9</v>
      </c>
      <c r="L30" s="14">
        <v>-54779</v>
      </c>
      <c r="M30" s="14">
        <v>-59809</v>
      </c>
      <c r="N30" s="14">
        <v>-62385</v>
      </c>
      <c r="O30" s="14">
        <v>-68001</v>
      </c>
    </row>
    <row r="31" spans="1:15" ht="15.6">
      <c r="A31" s="9" t="s">
        <v>44</v>
      </c>
      <c r="B31" s="4" t="s">
        <v>13</v>
      </c>
      <c r="C31" s="4" t="s">
        <v>14</v>
      </c>
      <c r="D31" s="38" t="s">
        <v>123</v>
      </c>
      <c r="E31" s="28" t="s">
        <v>44</v>
      </c>
      <c r="F31" s="4" t="s">
        <v>43</v>
      </c>
      <c r="G31" s="28" t="s">
        <v>44</v>
      </c>
      <c r="H31" s="41"/>
      <c r="I31" s="39">
        <v>16</v>
      </c>
      <c r="J31" s="13">
        <f t="shared" ref="J31:L33" si="13">+J32</f>
        <v>1590000</v>
      </c>
      <c r="K31" s="13">
        <f t="shared" si="13"/>
        <v>1029525.78</v>
      </c>
      <c r="L31" s="13">
        <f t="shared" si="13"/>
        <v>1590000</v>
      </c>
      <c r="M31" s="13">
        <f t="shared" ref="M31:O33" si="14">+M32</f>
        <v>1500000</v>
      </c>
      <c r="N31" s="13">
        <f t="shared" si="14"/>
        <v>1500000</v>
      </c>
      <c r="O31" s="13">
        <f t="shared" si="14"/>
        <v>1500000</v>
      </c>
    </row>
    <row r="32" spans="1:15" ht="26.4">
      <c r="A32" s="10" t="s">
        <v>46</v>
      </c>
      <c r="B32" s="11" t="s">
        <v>13</v>
      </c>
      <c r="C32" s="11" t="s">
        <v>14</v>
      </c>
      <c r="D32" s="38" t="s">
        <v>124</v>
      </c>
      <c r="E32" s="29" t="s">
        <v>46</v>
      </c>
      <c r="F32" s="11" t="s">
        <v>45</v>
      </c>
      <c r="G32" s="29" t="s">
        <v>46</v>
      </c>
      <c r="H32" s="40" t="s">
        <v>159</v>
      </c>
      <c r="I32" s="39">
        <v>17</v>
      </c>
      <c r="J32" s="14">
        <f t="shared" si="13"/>
        <v>1590000</v>
      </c>
      <c r="K32" s="14">
        <f t="shared" si="13"/>
        <v>1029525.78</v>
      </c>
      <c r="L32" s="14">
        <f t="shared" si="13"/>
        <v>1590000</v>
      </c>
      <c r="M32" s="14">
        <f t="shared" si="14"/>
        <v>1500000</v>
      </c>
      <c r="N32" s="14">
        <f t="shared" si="14"/>
        <v>1500000</v>
      </c>
      <c r="O32" s="14">
        <f t="shared" si="14"/>
        <v>1500000</v>
      </c>
    </row>
    <row r="33" spans="1:15" ht="26.4">
      <c r="A33" s="10" t="s">
        <v>46</v>
      </c>
      <c r="B33" s="11" t="s">
        <v>13</v>
      </c>
      <c r="C33" s="11" t="s">
        <v>14</v>
      </c>
      <c r="D33" s="38" t="s">
        <v>125</v>
      </c>
      <c r="E33" s="29" t="s">
        <v>46</v>
      </c>
      <c r="F33" s="11" t="s">
        <v>47</v>
      </c>
      <c r="G33" s="29" t="s">
        <v>46</v>
      </c>
      <c r="H33" s="40" t="s">
        <v>159</v>
      </c>
      <c r="I33" s="39">
        <v>18</v>
      </c>
      <c r="J33" s="14">
        <f t="shared" si="13"/>
        <v>1590000</v>
      </c>
      <c r="K33" s="14">
        <f t="shared" si="13"/>
        <v>1029525.78</v>
      </c>
      <c r="L33" s="14">
        <f t="shared" si="13"/>
        <v>1590000</v>
      </c>
      <c r="M33" s="14">
        <f t="shared" si="14"/>
        <v>1500000</v>
      </c>
      <c r="N33" s="14">
        <f t="shared" si="14"/>
        <v>1500000</v>
      </c>
      <c r="O33" s="14">
        <f t="shared" si="14"/>
        <v>1500000</v>
      </c>
    </row>
    <row r="34" spans="1:15" ht="26.4">
      <c r="A34" s="10" t="s">
        <v>46</v>
      </c>
      <c r="B34" s="11" t="s">
        <v>13</v>
      </c>
      <c r="C34" s="11" t="s">
        <v>14</v>
      </c>
      <c r="D34" s="38" t="s">
        <v>126</v>
      </c>
      <c r="E34" s="29" t="s">
        <v>46</v>
      </c>
      <c r="F34" s="11" t="s">
        <v>47</v>
      </c>
      <c r="G34" s="29" t="s">
        <v>46</v>
      </c>
      <c r="H34" s="40" t="s">
        <v>159</v>
      </c>
      <c r="I34" s="39">
        <v>19</v>
      </c>
      <c r="J34" s="14">
        <v>1590000</v>
      </c>
      <c r="K34" s="14">
        <v>1029525.78</v>
      </c>
      <c r="L34" s="14">
        <v>1590000</v>
      </c>
      <c r="M34" s="14">
        <v>1500000</v>
      </c>
      <c r="N34" s="14">
        <v>1500000</v>
      </c>
      <c r="O34" s="14">
        <v>1500000</v>
      </c>
    </row>
    <row r="35" spans="1:15" ht="15.6">
      <c r="A35" s="9" t="s">
        <v>49</v>
      </c>
      <c r="B35" s="4" t="s">
        <v>13</v>
      </c>
      <c r="C35" s="4" t="s">
        <v>14</v>
      </c>
      <c r="D35" s="38" t="s">
        <v>127</v>
      </c>
      <c r="E35" s="28" t="s">
        <v>49</v>
      </c>
      <c r="F35" s="4" t="s">
        <v>48</v>
      </c>
      <c r="G35" s="28" t="s">
        <v>49</v>
      </c>
      <c r="H35" s="41"/>
      <c r="I35" s="39">
        <v>20</v>
      </c>
      <c r="J35" s="13">
        <f t="shared" ref="J35:O35" si="15">+J36+J39</f>
        <v>2060000</v>
      </c>
      <c r="K35" s="13">
        <f t="shared" si="15"/>
        <v>129007.59999999999</v>
      </c>
      <c r="L35" s="13">
        <f t="shared" ref="L35" si="16">+L36+L39</f>
        <v>2060000</v>
      </c>
      <c r="M35" s="13">
        <f t="shared" si="15"/>
        <v>1910000</v>
      </c>
      <c r="N35" s="13">
        <f t="shared" si="15"/>
        <v>1920000</v>
      </c>
      <c r="O35" s="13">
        <f t="shared" si="15"/>
        <v>1940000</v>
      </c>
    </row>
    <row r="36" spans="1:15" ht="26.4">
      <c r="A36" s="10" t="s">
        <v>51</v>
      </c>
      <c r="B36" s="11" t="s">
        <v>13</v>
      </c>
      <c r="C36" s="11" t="s">
        <v>14</v>
      </c>
      <c r="D36" s="38" t="s">
        <v>128</v>
      </c>
      <c r="E36" s="29" t="s">
        <v>51</v>
      </c>
      <c r="F36" s="11" t="s">
        <v>50</v>
      </c>
      <c r="G36" s="29" t="s">
        <v>51</v>
      </c>
      <c r="H36" s="40" t="s">
        <v>159</v>
      </c>
      <c r="I36" s="39">
        <v>21</v>
      </c>
      <c r="J36" s="14">
        <f t="shared" ref="J36:L37" si="17">+J37</f>
        <v>110000</v>
      </c>
      <c r="K36" s="14">
        <f t="shared" si="17"/>
        <v>18779.259999999998</v>
      </c>
      <c r="L36" s="14">
        <f t="shared" si="17"/>
        <v>110000</v>
      </c>
      <c r="M36" s="14">
        <f t="shared" ref="M36:O37" si="18">+M37</f>
        <v>110000</v>
      </c>
      <c r="N36" s="14">
        <f t="shared" si="18"/>
        <v>120000</v>
      </c>
      <c r="O36" s="14">
        <f t="shared" si="18"/>
        <v>140000</v>
      </c>
    </row>
    <row r="37" spans="1:15" ht="42" customHeight="1">
      <c r="A37" s="10" t="s">
        <v>53</v>
      </c>
      <c r="B37" s="11" t="s">
        <v>13</v>
      </c>
      <c r="C37" s="11" t="s">
        <v>14</v>
      </c>
      <c r="D37" s="38" t="s">
        <v>129</v>
      </c>
      <c r="E37" s="29" t="s">
        <v>53</v>
      </c>
      <c r="F37" s="11" t="s">
        <v>52</v>
      </c>
      <c r="G37" s="29" t="s">
        <v>53</v>
      </c>
      <c r="H37" s="40" t="s">
        <v>159</v>
      </c>
      <c r="I37" s="39">
        <v>22</v>
      </c>
      <c r="J37" s="14">
        <f t="shared" si="17"/>
        <v>110000</v>
      </c>
      <c r="K37" s="14">
        <f t="shared" si="17"/>
        <v>18779.259999999998</v>
      </c>
      <c r="L37" s="14">
        <f t="shared" si="17"/>
        <v>110000</v>
      </c>
      <c r="M37" s="14">
        <f t="shared" si="18"/>
        <v>110000</v>
      </c>
      <c r="N37" s="14">
        <f t="shared" si="18"/>
        <v>120000</v>
      </c>
      <c r="O37" s="14">
        <f t="shared" si="18"/>
        <v>140000</v>
      </c>
    </row>
    <row r="38" spans="1:15" ht="48.6" customHeight="1">
      <c r="A38" s="10" t="s">
        <v>53</v>
      </c>
      <c r="B38" s="11" t="s">
        <v>13</v>
      </c>
      <c r="C38" s="11" t="s">
        <v>14</v>
      </c>
      <c r="D38" s="38" t="s">
        <v>130</v>
      </c>
      <c r="E38" s="29" t="s">
        <v>53</v>
      </c>
      <c r="F38" s="11" t="s">
        <v>52</v>
      </c>
      <c r="G38" s="29" t="s">
        <v>53</v>
      </c>
      <c r="H38" s="40" t="s">
        <v>159</v>
      </c>
      <c r="I38" s="39">
        <v>23</v>
      </c>
      <c r="J38" s="14">
        <v>110000</v>
      </c>
      <c r="K38" s="14">
        <v>18779.259999999998</v>
      </c>
      <c r="L38" s="14">
        <v>110000</v>
      </c>
      <c r="M38" s="14">
        <v>110000</v>
      </c>
      <c r="N38" s="14">
        <v>120000</v>
      </c>
      <c r="O38" s="14">
        <v>140000</v>
      </c>
    </row>
    <row r="39" spans="1:15" ht="26.4">
      <c r="A39" s="10" t="s">
        <v>55</v>
      </c>
      <c r="B39" s="11" t="s">
        <v>13</v>
      </c>
      <c r="C39" s="11" t="s">
        <v>14</v>
      </c>
      <c r="D39" s="38" t="s">
        <v>131</v>
      </c>
      <c r="E39" s="29" t="s">
        <v>55</v>
      </c>
      <c r="F39" s="11" t="s">
        <v>54</v>
      </c>
      <c r="G39" s="29" t="s">
        <v>55</v>
      </c>
      <c r="H39" s="40" t="s">
        <v>159</v>
      </c>
      <c r="I39" s="39">
        <v>24</v>
      </c>
      <c r="J39" s="14">
        <f t="shared" ref="J39:O39" si="19">+J40+J43</f>
        <v>1950000</v>
      </c>
      <c r="K39" s="14">
        <f t="shared" si="19"/>
        <v>110228.34</v>
      </c>
      <c r="L39" s="14">
        <f t="shared" ref="L39" si="20">+L40+L43</f>
        <v>1950000</v>
      </c>
      <c r="M39" s="14">
        <f t="shared" si="19"/>
        <v>1800000</v>
      </c>
      <c r="N39" s="14">
        <f t="shared" si="19"/>
        <v>1800000</v>
      </c>
      <c r="O39" s="14">
        <f t="shared" si="19"/>
        <v>1800000</v>
      </c>
    </row>
    <row r="40" spans="1:15" ht="26.4">
      <c r="A40" s="10" t="s">
        <v>57</v>
      </c>
      <c r="B40" s="11" t="s">
        <v>13</v>
      </c>
      <c r="C40" s="11" t="s">
        <v>14</v>
      </c>
      <c r="D40" s="38" t="s">
        <v>132</v>
      </c>
      <c r="E40" s="29" t="s">
        <v>57</v>
      </c>
      <c r="F40" s="11" t="s">
        <v>56</v>
      </c>
      <c r="G40" s="29" t="s">
        <v>57</v>
      </c>
      <c r="H40" s="40" t="s">
        <v>159</v>
      </c>
      <c r="I40" s="39">
        <v>25</v>
      </c>
      <c r="J40" s="14">
        <f t="shared" ref="J40:L41" si="21">+J41</f>
        <v>100000</v>
      </c>
      <c r="K40" s="14">
        <f t="shared" si="21"/>
        <v>-36779</v>
      </c>
      <c r="L40" s="14">
        <f t="shared" si="21"/>
        <v>100000</v>
      </c>
      <c r="M40" s="14">
        <f t="shared" ref="M40:O41" si="22">+M41</f>
        <v>100000</v>
      </c>
      <c r="N40" s="14">
        <f t="shared" si="22"/>
        <v>100000</v>
      </c>
      <c r="O40" s="14">
        <f t="shared" si="22"/>
        <v>100000</v>
      </c>
    </row>
    <row r="41" spans="1:15" ht="33.75" customHeight="1">
      <c r="A41" s="10" t="s">
        <v>59</v>
      </c>
      <c r="B41" s="11" t="s">
        <v>13</v>
      </c>
      <c r="C41" s="11" t="s">
        <v>14</v>
      </c>
      <c r="D41" s="38" t="s">
        <v>133</v>
      </c>
      <c r="E41" s="29" t="s">
        <v>59</v>
      </c>
      <c r="F41" s="11" t="s">
        <v>58</v>
      </c>
      <c r="G41" s="29" t="s">
        <v>59</v>
      </c>
      <c r="H41" s="40" t="s">
        <v>159</v>
      </c>
      <c r="I41" s="39">
        <v>26</v>
      </c>
      <c r="J41" s="14">
        <f t="shared" si="21"/>
        <v>100000</v>
      </c>
      <c r="K41" s="14">
        <f t="shared" si="21"/>
        <v>-36779</v>
      </c>
      <c r="L41" s="14">
        <f t="shared" si="21"/>
        <v>100000</v>
      </c>
      <c r="M41" s="14">
        <f t="shared" si="22"/>
        <v>100000</v>
      </c>
      <c r="N41" s="14">
        <f t="shared" si="22"/>
        <v>100000</v>
      </c>
      <c r="O41" s="14">
        <f t="shared" si="22"/>
        <v>100000</v>
      </c>
    </row>
    <row r="42" spans="1:15" ht="33.75" customHeight="1">
      <c r="A42" s="10" t="s">
        <v>59</v>
      </c>
      <c r="B42" s="11" t="s">
        <v>13</v>
      </c>
      <c r="C42" s="11" t="s">
        <v>14</v>
      </c>
      <c r="D42" s="38" t="s">
        <v>134</v>
      </c>
      <c r="E42" s="29" t="s">
        <v>59</v>
      </c>
      <c r="F42" s="11" t="s">
        <v>58</v>
      </c>
      <c r="G42" s="29" t="s">
        <v>59</v>
      </c>
      <c r="H42" s="40" t="s">
        <v>159</v>
      </c>
      <c r="I42" s="39">
        <v>27</v>
      </c>
      <c r="J42" s="14">
        <v>100000</v>
      </c>
      <c r="K42" s="14">
        <v>-36779</v>
      </c>
      <c r="L42" s="14">
        <v>100000</v>
      </c>
      <c r="M42" s="14">
        <v>100000</v>
      </c>
      <c r="N42" s="14">
        <v>100000</v>
      </c>
      <c r="O42" s="14">
        <v>100000</v>
      </c>
    </row>
    <row r="43" spans="1:15" ht="26.4">
      <c r="A43" s="10" t="s">
        <v>61</v>
      </c>
      <c r="B43" s="11" t="s">
        <v>13</v>
      </c>
      <c r="C43" s="11" t="s">
        <v>14</v>
      </c>
      <c r="D43" s="38" t="s">
        <v>135</v>
      </c>
      <c r="E43" s="29" t="s">
        <v>61</v>
      </c>
      <c r="F43" s="11" t="s">
        <v>60</v>
      </c>
      <c r="G43" s="29" t="s">
        <v>61</v>
      </c>
      <c r="H43" s="40" t="s">
        <v>159</v>
      </c>
      <c r="I43" s="39">
        <v>28</v>
      </c>
      <c r="J43" s="14">
        <f t="shared" ref="J43:L43" si="23">+J44</f>
        <v>1850000</v>
      </c>
      <c r="K43" s="14">
        <f t="shared" si="23"/>
        <v>147007.34</v>
      </c>
      <c r="L43" s="14">
        <f t="shared" si="23"/>
        <v>1850000</v>
      </c>
      <c r="M43" s="14">
        <f t="shared" ref="M43:O43" si="24">+M44</f>
        <v>1700000</v>
      </c>
      <c r="N43" s="14">
        <f t="shared" si="24"/>
        <v>1700000</v>
      </c>
      <c r="O43" s="14">
        <f t="shared" si="24"/>
        <v>1700000</v>
      </c>
    </row>
    <row r="44" spans="1:15" ht="33.75" customHeight="1">
      <c r="A44" s="10" t="s">
        <v>63</v>
      </c>
      <c r="B44" s="11" t="s">
        <v>13</v>
      </c>
      <c r="C44" s="11" t="s">
        <v>14</v>
      </c>
      <c r="D44" s="38" t="s">
        <v>136</v>
      </c>
      <c r="E44" s="29" t="s">
        <v>63</v>
      </c>
      <c r="F44" s="11" t="s">
        <v>62</v>
      </c>
      <c r="G44" s="29" t="s">
        <v>63</v>
      </c>
      <c r="H44" s="40" t="s">
        <v>159</v>
      </c>
      <c r="I44" s="39">
        <v>29</v>
      </c>
      <c r="J44" s="14">
        <f t="shared" ref="J44:O44" si="25">+J45</f>
        <v>1850000</v>
      </c>
      <c r="K44" s="14">
        <f t="shared" si="25"/>
        <v>147007.34</v>
      </c>
      <c r="L44" s="14">
        <f t="shared" si="25"/>
        <v>1850000</v>
      </c>
      <c r="M44" s="14">
        <f t="shared" si="25"/>
        <v>1700000</v>
      </c>
      <c r="N44" s="14">
        <f t="shared" si="25"/>
        <v>1700000</v>
      </c>
      <c r="O44" s="14">
        <f t="shared" si="25"/>
        <v>1700000</v>
      </c>
    </row>
    <row r="45" spans="1:15" ht="33.75" customHeight="1">
      <c r="A45" s="10" t="s">
        <v>63</v>
      </c>
      <c r="B45" s="11" t="s">
        <v>13</v>
      </c>
      <c r="C45" s="11" t="s">
        <v>14</v>
      </c>
      <c r="D45" s="38" t="s">
        <v>137</v>
      </c>
      <c r="E45" s="29" t="s">
        <v>63</v>
      </c>
      <c r="F45" s="11" t="s">
        <v>62</v>
      </c>
      <c r="G45" s="29" t="s">
        <v>63</v>
      </c>
      <c r="H45" s="40" t="s">
        <v>159</v>
      </c>
      <c r="I45" s="39">
        <v>30</v>
      </c>
      <c r="J45" s="14">
        <v>1850000</v>
      </c>
      <c r="K45" s="14">
        <v>147007.34</v>
      </c>
      <c r="L45" s="14">
        <v>1850000</v>
      </c>
      <c r="M45" s="14">
        <v>1700000</v>
      </c>
      <c r="N45" s="14">
        <v>1700000</v>
      </c>
      <c r="O45" s="14">
        <v>1700000</v>
      </c>
    </row>
    <row r="46" spans="1:15" ht="39" customHeight="1">
      <c r="A46" s="10"/>
      <c r="B46" s="11"/>
      <c r="C46" s="11"/>
      <c r="D46" s="38" t="s">
        <v>138</v>
      </c>
      <c r="E46" s="28" t="s">
        <v>113</v>
      </c>
      <c r="F46" s="32" t="s">
        <v>114</v>
      </c>
      <c r="G46" s="28" t="s">
        <v>113</v>
      </c>
      <c r="H46" s="28"/>
      <c r="I46" s="39">
        <v>31</v>
      </c>
      <c r="J46" s="37">
        <f t="shared" ref="J46:O47" si="26">+J47</f>
        <v>0</v>
      </c>
      <c r="K46" s="37">
        <f t="shared" si="26"/>
        <v>357.33</v>
      </c>
      <c r="L46" s="37">
        <f t="shared" si="26"/>
        <v>0</v>
      </c>
      <c r="M46" s="37">
        <f t="shared" si="26"/>
        <v>0</v>
      </c>
      <c r="N46" s="37">
        <f t="shared" si="26"/>
        <v>0</v>
      </c>
      <c r="O46" s="37">
        <f t="shared" si="26"/>
        <v>0</v>
      </c>
    </row>
    <row r="47" spans="1:15" ht="33.75" customHeight="1">
      <c r="A47" s="10"/>
      <c r="B47" s="11"/>
      <c r="C47" s="11"/>
      <c r="D47" s="38" t="s">
        <v>139</v>
      </c>
      <c r="E47" s="29" t="s">
        <v>110</v>
      </c>
      <c r="F47" s="36" t="s">
        <v>112</v>
      </c>
      <c r="G47" s="29" t="s">
        <v>110</v>
      </c>
      <c r="H47" s="40" t="s">
        <v>159</v>
      </c>
      <c r="I47" s="39">
        <v>32</v>
      </c>
      <c r="J47" s="14">
        <f t="shared" si="26"/>
        <v>0</v>
      </c>
      <c r="K47" s="14">
        <f t="shared" si="26"/>
        <v>357.33</v>
      </c>
      <c r="L47" s="14">
        <f t="shared" si="26"/>
        <v>0</v>
      </c>
      <c r="M47" s="14">
        <f t="shared" si="26"/>
        <v>0</v>
      </c>
      <c r="N47" s="14">
        <f t="shared" si="26"/>
        <v>0</v>
      </c>
      <c r="O47" s="14">
        <f t="shared" si="26"/>
        <v>0</v>
      </c>
    </row>
    <row r="48" spans="1:15" ht="54.6" customHeight="1">
      <c r="A48" s="10"/>
      <c r="B48" s="11"/>
      <c r="C48" s="11"/>
      <c r="D48" s="38" t="s">
        <v>140</v>
      </c>
      <c r="E48" s="29" t="s">
        <v>109</v>
      </c>
      <c r="F48" s="36" t="s">
        <v>111</v>
      </c>
      <c r="G48" s="29" t="s">
        <v>109</v>
      </c>
      <c r="H48" s="40" t="s">
        <v>159</v>
      </c>
      <c r="I48" s="39">
        <v>33</v>
      </c>
      <c r="J48" s="14">
        <v>0</v>
      </c>
      <c r="K48" s="14">
        <v>357.33</v>
      </c>
      <c r="L48" s="14">
        <v>0</v>
      </c>
      <c r="M48" s="14">
        <v>0</v>
      </c>
      <c r="N48" s="14">
        <v>0</v>
      </c>
      <c r="O48" s="14">
        <v>0</v>
      </c>
    </row>
    <row r="49" spans="1:15" ht="54.6" customHeight="1">
      <c r="A49" s="10"/>
      <c r="B49" s="11"/>
      <c r="C49" s="11"/>
      <c r="D49" s="38" t="s">
        <v>141</v>
      </c>
      <c r="E49" s="47" t="s">
        <v>170</v>
      </c>
      <c r="F49" s="49" t="s">
        <v>171</v>
      </c>
      <c r="G49" s="47" t="s">
        <v>170</v>
      </c>
      <c r="H49" s="40"/>
      <c r="I49" s="39">
        <v>34</v>
      </c>
      <c r="J49" s="14">
        <f t="shared" ref="J49:O51" si="27">+J50</f>
        <v>34000</v>
      </c>
      <c r="K49" s="14">
        <f t="shared" si="27"/>
        <v>28779.84</v>
      </c>
      <c r="L49" s="14">
        <f t="shared" si="27"/>
        <v>34000</v>
      </c>
      <c r="M49" s="14">
        <f t="shared" si="27"/>
        <v>46000</v>
      </c>
      <c r="N49" s="14">
        <f t="shared" si="27"/>
        <v>46000</v>
      </c>
      <c r="O49" s="14">
        <f t="shared" si="27"/>
        <v>46000</v>
      </c>
    </row>
    <row r="50" spans="1:15" ht="66" customHeight="1">
      <c r="A50" s="10"/>
      <c r="B50" s="11"/>
      <c r="C50" s="11"/>
      <c r="D50" s="38" t="s">
        <v>142</v>
      </c>
      <c r="E50" s="48" t="s">
        <v>165</v>
      </c>
      <c r="F50" s="50" t="s">
        <v>166</v>
      </c>
      <c r="G50" s="48" t="s">
        <v>165</v>
      </c>
      <c r="H50" s="40" t="s">
        <v>161</v>
      </c>
      <c r="I50" s="39">
        <v>35</v>
      </c>
      <c r="J50" s="14">
        <f t="shared" si="27"/>
        <v>34000</v>
      </c>
      <c r="K50" s="14">
        <f t="shared" si="27"/>
        <v>28779.84</v>
      </c>
      <c r="L50" s="14">
        <f t="shared" si="27"/>
        <v>34000</v>
      </c>
      <c r="M50" s="14">
        <f t="shared" si="27"/>
        <v>46000</v>
      </c>
      <c r="N50" s="14">
        <f t="shared" si="27"/>
        <v>46000</v>
      </c>
      <c r="O50" s="14">
        <f t="shared" si="27"/>
        <v>46000</v>
      </c>
    </row>
    <row r="51" spans="1:15" ht="67.8" customHeight="1">
      <c r="A51" s="10"/>
      <c r="B51" s="11"/>
      <c r="C51" s="11"/>
      <c r="D51" s="38" t="s">
        <v>143</v>
      </c>
      <c r="E51" s="48" t="s">
        <v>165</v>
      </c>
      <c r="F51" s="50" t="s">
        <v>167</v>
      </c>
      <c r="G51" s="48" t="s">
        <v>165</v>
      </c>
      <c r="H51" s="40" t="s">
        <v>161</v>
      </c>
      <c r="I51" s="39">
        <v>36</v>
      </c>
      <c r="J51" s="14">
        <f t="shared" si="27"/>
        <v>34000</v>
      </c>
      <c r="K51" s="14">
        <f t="shared" si="27"/>
        <v>28779.84</v>
      </c>
      <c r="L51" s="14">
        <f t="shared" si="27"/>
        <v>34000</v>
      </c>
      <c r="M51" s="14">
        <f t="shared" si="27"/>
        <v>46000</v>
      </c>
      <c r="N51" s="14">
        <f t="shared" si="27"/>
        <v>46000</v>
      </c>
      <c r="O51" s="14">
        <f t="shared" si="27"/>
        <v>46000</v>
      </c>
    </row>
    <row r="52" spans="1:15" ht="70.2" customHeight="1">
      <c r="A52" s="10"/>
      <c r="B52" s="11"/>
      <c r="C52" s="11"/>
      <c r="D52" s="38" t="s">
        <v>144</v>
      </c>
      <c r="E52" s="48" t="s">
        <v>168</v>
      </c>
      <c r="F52" s="50" t="s">
        <v>169</v>
      </c>
      <c r="G52" s="48" t="s">
        <v>168</v>
      </c>
      <c r="H52" s="40" t="s">
        <v>161</v>
      </c>
      <c r="I52" s="39">
        <v>37</v>
      </c>
      <c r="J52" s="14">
        <v>34000</v>
      </c>
      <c r="K52" s="14">
        <v>28779.84</v>
      </c>
      <c r="L52" s="14">
        <v>34000</v>
      </c>
      <c r="M52" s="14">
        <v>46000</v>
      </c>
      <c r="N52" s="14">
        <v>46000</v>
      </c>
      <c r="O52" s="14">
        <v>46000</v>
      </c>
    </row>
    <row r="53" spans="1:15" ht="15.6">
      <c r="A53" s="9" t="s">
        <v>65</v>
      </c>
      <c r="B53" s="4" t="s">
        <v>13</v>
      </c>
      <c r="C53" s="4" t="s">
        <v>14</v>
      </c>
      <c r="D53" s="38" t="s">
        <v>145</v>
      </c>
      <c r="E53" s="28" t="s">
        <v>65</v>
      </c>
      <c r="F53" s="4" t="s">
        <v>64</v>
      </c>
      <c r="G53" s="28" t="s">
        <v>65</v>
      </c>
      <c r="H53" s="41"/>
      <c r="I53" s="39">
        <v>38</v>
      </c>
      <c r="J53" s="13">
        <f t="shared" ref="J53:O53" si="28">+J54+J56</f>
        <v>5000</v>
      </c>
      <c r="K53" s="13">
        <f t="shared" si="28"/>
        <v>10848.24</v>
      </c>
      <c r="L53" s="13">
        <f t="shared" ref="L53" si="29">+L54+L56</f>
        <v>5000</v>
      </c>
      <c r="M53" s="13">
        <f t="shared" si="28"/>
        <v>5000</v>
      </c>
      <c r="N53" s="13">
        <f t="shared" si="28"/>
        <v>5000</v>
      </c>
      <c r="O53" s="13">
        <f t="shared" si="28"/>
        <v>5000</v>
      </c>
    </row>
    <row r="54" spans="1:15" ht="46.2" customHeight="1">
      <c r="A54" s="10" t="s">
        <v>67</v>
      </c>
      <c r="B54" s="11" t="s">
        <v>13</v>
      </c>
      <c r="C54" s="11" t="s">
        <v>14</v>
      </c>
      <c r="D54" s="38" t="s">
        <v>146</v>
      </c>
      <c r="E54" s="29" t="s">
        <v>67</v>
      </c>
      <c r="F54" s="11" t="s">
        <v>66</v>
      </c>
      <c r="G54" s="29" t="s">
        <v>67</v>
      </c>
      <c r="H54" s="40" t="s">
        <v>161</v>
      </c>
      <c r="I54" s="39">
        <v>39</v>
      </c>
      <c r="J54" s="14">
        <f t="shared" ref="J54:O54" si="30">+J55</f>
        <v>5000</v>
      </c>
      <c r="K54" s="14">
        <f t="shared" si="30"/>
        <v>2000</v>
      </c>
      <c r="L54" s="14">
        <f t="shared" si="30"/>
        <v>5000</v>
      </c>
      <c r="M54" s="14">
        <f t="shared" si="30"/>
        <v>5000</v>
      </c>
      <c r="N54" s="14">
        <f t="shared" si="30"/>
        <v>5000</v>
      </c>
      <c r="O54" s="14">
        <f t="shared" si="30"/>
        <v>5000</v>
      </c>
    </row>
    <row r="55" spans="1:15" ht="50.7" customHeight="1">
      <c r="A55" s="10" t="s">
        <v>69</v>
      </c>
      <c r="B55" s="11" t="s">
        <v>13</v>
      </c>
      <c r="C55" s="11" t="s">
        <v>14</v>
      </c>
      <c r="D55" s="38" t="s">
        <v>147</v>
      </c>
      <c r="E55" s="29" t="s">
        <v>69</v>
      </c>
      <c r="F55" s="11" t="s">
        <v>68</v>
      </c>
      <c r="G55" s="29" t="s">
        <v>69</v>
      </c>
      <c r="H55" s="40" t="s">
        <v>161</v>
      </c>
      <c r="I55" s="39">
        <v>40</v>
      </c>
      <c r="J55" s="14">
        <v>5000</v>
      </c>
      <c r="K55" s="14">
        <v>2000</v>
      </c>
      <c r="L55" s="14">
        <v>5000</v>
      </c>
      <c r="M55" s="14">
        <v>5000</v>
      </c>
      <c r="N55" s="14">
        <v>5000</v>
      </c>
      <c r="O55" s="14">
        <v>5000</v>
      </c>
    </row>
    <row r="56" spans="1:15" ht="50.7" customHeight="1">
      <c r="A56" s="10"/>
      <c r="B56" s="11"/>
      <c r="C56" s="11"/>
      <c r="D56" s="52" t="s">
        <v>148</v>
      </c>
      <c r="E56" s="55" t="s">
        <v>185</v>
      </c>
      <c r="F56" s="56" t="s">
        <v>187</v>
      </c>
      <c r="G56" s="55" t="s">
        <v>185</v>
      </c>
      <c r="H56" s="40" t="s">
        <v>161</v>
      </c>
      <c r="I56" s="53">
        <v>41</v>
      </c>
      <c r="J56" s="54">
        <f t="shared" ref="J56:O56" si="31">+J57</f>
        <v>0</v>
      </c>
      <c r="K56" s="54">
        <f t="shared" si="31"/>
        <v>8848.24</v>
      </c>
      <c r="L56" s="54">
        <f t="shared" si="31"/>
        <v>0</v>
      </c>
      <c r="M56" s="54">
        <f t="shared" si="31"/>
        <v>0</v>
      </c>
      <c r="N56" s="54">
        <f t="shared" si="31"/>
        <v>0</v>
      </c>
      <c r="O56" s="54">
        <f t="shared" si="31"/>
        <v>0</v>
      </c>
    </row>
    <row r="57" spans="1:15" ht="60" customHeight="1">
      <c r="A57" s="10"/>
      <c r="B57" s="11"/>
      <c r="C57" s="11"/>
      <c r="D57" s="52" t="s">
        <v>149</v>
      </c>
      <c r="E57" s="55" t="s">
        <v>186</v>
      </c>
      <c r="F57" s="56" t="s">
        <v>188</v>
      </c>
      <c r="G57" s="55" t="s">
        <v>186</v>
      </c>
      <c r="H57" s="40" t="s">
        <v>161</v>
      </c>
      <c r="I57" s="53">
        <v>42</v>
      </c>
      <c r="J57" s="54">
        <v>0</v>
      </c>
      <c r="K57" s="54">
        <v>8848.24</v>
      </c>
      <c r="L57" s="54">
        <v>0</v>
      </c>
      <c r="M57" s="54"/>
      <c r="N57" s="54"/>
      <c r="O57" s="54"/>
    </row>
    <row r="58" spans="1:15" ht="25.2" customHeight="1">
      <c r="A58" s="7" t="s">
        <v>71</v>
      </c>
      <c r="B58" s="8" t="s">
        <v>13</v>
      </c>
      <c r="C58" s="8" t="s">
        <v>14</v>
      </c>
      <c r="D58" s="38" t="s">
        <v>150</v>
      </c>
      <c r="E58" s="30" t="s">
        <v>71</v>
      </c>
      <c r="F58" s="32" t="s">
        <v>70</v>
      </c>
      <c r="G58" s="30" t="s">
        <v>71</v>
      </c>
      <c r="H58" s="41"/>
      <c r="I58" s="39">
        <v>43</v>
      </c>
      <c r="J58" s="12">
        <f t="shared" ref="J58:O58" si="32">+J59</f>
        <v>4616896</v>
      </c>
      <c r="K58" s="12">
        <f t="shared" si="32"/>
        <v>2707378.93</v>
      </c>
      <c r="L58" s="12">
        <f t="shared" si="32"/>
        <v>4616896</v>
      </c>
      <c r="M58" s="12">
        <f t="shared" si="32"/>
        <v>3935580</v>
      </c>
      <c r="N58" s="12">
        <f t="shared" si="32"/>
        <v>3944080</v>
      </c>
      <c r="O58" s="12">
        <f t="shared" si="32"/>
        <v>3953080</v>
      </c>
    </row>
    <row r="59" spans="1:15" ht="52.8" customHeight="1">
      <c r="A59" s="9" t="s">
        <v>73</v>
      </c>
      <c r="B59" s="4" t="s">
        <v>13</v>
      </c>
      <c r="C59" s="4" t="s">
        <v>14</v>
      </c>
      <c r="D59" s="38" t="s">
        <v>151</v>
      </c>
      <c r="E59" s="30" t="s">
        <v>73</v>
      </c>
      <c r="F59" s="32" t="s">
        <v>72</v>
      </c>
      <c r="G59" s="30" t="s">
        <v>73</v>
      </c>
      <c r="H59" s="41"/>
      <c r="I59" s="39">
        <v>44</v>
      </c>
      <c r="J59" s="13">
        <f t="shared" ref="J59:O59" si="33">+J60+J63+J68</f>
        <v>4616896</v>
      </c>
      <c r="K59" s="13">
        <f t="shared" si="33"/>
        <v>2707378.93</v>
      </c>
      <c r="L59" s="13">
        <f t="shared" ref="L59" si="34">+L60+L63+L68</f>
        <v>4616896</v>
      </c>
      <c r="M59" s="13">
        <f t="shared" si="33"/>
        <v>3935580</v>
      </c>
      <c r="N59" s="13">
        <f t="shared" si="33"/>
        <v>3944080</v>
      </c>
      <c r="O59" s="13">
        <f t="shared" si="33"/>
        <v>3953080</v>
      </c>
    </row>
    <row r="60" spans="1:15" ht="39.6">
      <c r="A60" s="10" t="s">
        <v>75</v>
      </c>
      <c r="B60" s="11" t="s">
        <v>13</v>
      </c>
      <c r="C60" s="11" t="s">
        <v>14</v>
      </c>
      <c r="D60" s="38" t="s">
        <v>152</v>
      </c>
      <c r="E60" s="29" t="s">
        <v>75</v>
      </c>
      <c r="F60" s="11" t="s">
        <v>74</v>
      </c>
      <c r="G60" s="29" t="s">
        <v>75</v>
      </c>
      <c r="H60" s="29" t="s">
        <v>162</v>
      </c>
      <c r="I60" s="39">
        <v>45</v>
      </c>
      <c r="J60" s="14">
        <f t="shared" ref="J60:L60" si="35">+J61</f>
        <v>1327000</v>
      </c>
      <c r="K60" s="14">
        <f t="shared" si="35"/>
        <v>995250</v>
      </c>
      <c r="L60" s="14">
        <f t="shared" si="35"/>
        <v>1327000</v>
      </c>
      <c r="M60" s="14">
        <f t="shared" ref="M60:O61" si="36">+M61</f>
        <v>1392000</v>
      </c>
      <c r="N60" s="14">
        <f t="shared" si="36"/>
        <v>1392000</v>
      </c>
      <c r="O60" s="14">
        <f t="shared" si="36"/>
        <v>1392000</v>
      </c>
    </row>
    <row r="61" spans="1:15" ht="39.6">
      <c r="A61" s="10" t="s">
        <v>77</v>
      </c>
      <c r="B61" s="11" t="s">
        <v>13</v>
      </c>
      <c r="C61" s="11" t="s">
        <v>14</v>
      </c>
      <c r="D61" s="38" t="s">
        <v>153</v>
      </c>
      <c r="E61" s="29" t="s">
        <v>77</v>
      </c>
      <c r="F61" s="11" t="s">
        <v>76</v>
      </c>
      <c r="G61" s="29" t="s">
        <v>77</v>
      </c>
      <c r="H61" s="29" t="s">
        <v>162</v>
      </c>
      <c r="I61" s="39">
        <v>46</v>
      </c>
      <c r="J61" s="14">
        <f>+J62</f>
        <v>1327000</v>
      </c>
      <c r="K61" s="14">
        <f>+K62</f>
        <v>995250</v>
      </c>
      <c r="L61" s="14">
        <f>+L62</f>
        <v>1327000</v>
      </c>
      <c r="M61" s="14">
        <f t="shared" si="36"/>
        <v>1392000</v>
      </c>
      <c r="N61" s="14">
        <f t="shared" si="36"/>
        <v>1392000</v>
      </c>
      <c r="O61" s="14">
        <f t="shared" si="36"/>
        <v>1392000</v>
      </c>
    </row>
    <row r="62" spans="1:15" ht="40.200000000000003" customHeight="1">
      <c r="A62" s="10" t="s">
        <v>79</v>
      </c>
      <c r="B62" s="11" t="s">
        <v>13</v>
      </c>
      <c r="C62" s="11" t="s">
        <v>14</v>
      </c>
      <c r="D62" s="38" t="s">
        <v>154</v>
      </c>
      <c r="E62" s="29" t="s">
        <v>79</v>
      </c>
      <c r="F62" s="11" t="s">
        <v>78</v>
      </c>
      <c r="G62" s="29" t="s">
        <v>79</v>
      </c>
      <c r="H62" s="29" t="s">
        <v>162</v>
      </c>
      <c r="I62" s="39">
        <v>47</v>
      </c>
      <c r="J62" s="14">
        <v>1327000</v>
      </c>
      <c r="K62" s="14">
        <v>995250</v>
      </c>
      <c r="L62" s="14">
        <v>1327000</v>
      </c>
      <c r="M62" s="14">
        <v>1392000</v>
      </c>
      <c r="N62" s="14">
        <v>1392000</v>
      </c>
      <c r="O62" s="14">
        <v>1392000</v>
      </c>
    </row>
    <row r="63" spans="1:15" ht="39.6">
      <c r="A63" s="10" t="s">
        <v>81</v>
      </c>
      <c r="B63" s="11" t="s">
        <v>13</v>
      </c>
      <c r="C63" s="11" t="s">
        <v>14</v>
      </c>
      <c r="D63" s="38" t="s">
        <v>155</v>
      </c>
      <c r="E63" s="29" t="s">
        <v>81</v>
      </c>
      <c r="F63" s="11" t="s">
        <v>80</v>
      </c>
      <c r="G63" s="29" t="s">
        <v>81</v>
      </c>
      <c r="H63" s="40" t="s">
        <v>161</v>
      </c>
      <c r="I63" s="39">
        <v>48</v>
      </c>
      <c r="J63" s="14">
        <f t="shared" ref="J63:O63" si="37">+J64+J66</f>
        <v>74400</v>
      </c>
      <c r="K63" s="14">
        <f t="shared" si="37"/>
        <v>52300.93</v>
      </c>
      <c r="L63" s="14">
        <f t="shared" ref="L63" si="38">+L64+L66</f>
        <v>74400</v>
      </c>
      <c r="M63" s="14">
        <f t="shared" si="37"/>
        <v>90500</v>
      </c>
      <c r="N63" s="14">
        <f t="shared" si="37"/>
        <v>99000</v>
      </c>
      <c r="O63" s="14">
        <f t="shared" si="37"/>
        <v>108000</v>
      </c>
    </row>
    <row r="64" spans="1:15" ht="40.799999999999997" customHeight="1">
      <c r="A64" s="10" t="s">
        <v>83</v>
      </c>
      <c r="B64" s="11" t="s">
        <v>13</v>
      </c>
      <c r="C64" s="11" t="s">
        <v>14</v>
      </c>
      <c r="D64" s="38" t="s">
        <v>156</v>
      </c>
      <c r="E64" s="29" t="s">
        <v>83</v>
      </c>
      <c r="F64" s="11" t="s">
        <v>82</v>
      </c>
      <c r="G64" s="29" t="s">
        <v>83</v>
      </c>
      <c r="H64" s="40" t="s">
        <v>161</v>
      </c>
      <c r="I64" s="39">
        <v>49</v>
      </c>
      <c r="J64" s="14">
        <f t="shared" ref="J64:O64" si="39">+J65</f>
        <v>3000</v>
      </c>
      <c r="K64" s="14">
        <f t="shared" si="39"/>
        <v>2250</v>
      </c>
      <c r="L64" s="14">
        <f t="shared" si="39"/>
        <v>3000</v>
      </c>
      <c r="M64" s="14">
        <f t="shared" si="39"/>
        <v>3300</v>
      </c>
      <c r="N64" s="14">
        <f t="shared" si="39"/>
        <v>3000</v>
      </c>
      <c r="O64" s="14">
        <f t="shared" si="39"/>
        <v>3000</v>
      </c>
    </row>
    <row r="65" spans="1:15" ht="40.200000000000003" customHeight="1">
      <c r="A65" s="10" t="s">
        <v>85</v>
      </c>
      <c r="B65" s="11" t="s">
        <v>13</v>
      </c>
      <c r="C65" s="11" t="s">
        <v>14</v>
      </c>
      <c r="D65" s="38" t="s">
        <v>157</v>
      </c>
      <c r="E65" s="29" t="s">
        <v>85</v>
      </c>
      <c r="F65" s="11" t="s">
        <v>84</v>
      </c>
      <c r="G65" s="29" t="s">
        <v>85</v>
      </c>
      <c r="H65" s="40" t="s">
        <v>161</v>
      </c>
      <c r="I65" s="39">
        <v>50</v>
      </c>
      <c r="J65" s="14">
        <v>3000</v>
      </c>
      <c r="K65" s="14">
        <v>2250</v>
      </c>
      <c r="L65" s="14">
        <v>3000</v>
      </c>
      <c r="M65" s="14">
        <v>3300</v>
      </c>
      <c r="N65" s="14">
        <v>3000</v>
      </c>
      <c r="O65" s="14">
        <v>3000</v>
      </c>
    </row>
    <row r="66" spans="1:15" ht="38.4" customHeight="1">
      <c r="A66" s="10" t="s">
        <v>87</v>
      </c>
      <c r="B66" s="11" t="s">
        <v>13</v>
      </c>
      <c r="C66" s="11" t="s">
        <v>14</v>
      </c>
      <c r="D66" s="38" t="s">
        <v>158</v>
      </c>
      <c r="E66" s="29" t="s">
        <v>87</v>
      </c>
      <c r="F66" s="11" t="s">
        <v>86</v>
      </c>
      <c r="G66" s="29" t="s">
        <v>87</v>
      </c>
      <c r="H66" s="40" t="s">
        <v>161</v>
      </c>
      <c r="I66" s="39">
        <v>51</v>
      </c>
      <c r="J66" s="14">
        <f t="shared" ref="J66:O66" si="40">+J67</f>
        <v>71400</v>
      </c>
      <c r="K66" s="14">
        <f t="shared" si="40"/>
        <v>50050.93</v>
      </c>
      <c r="L66" s="14">
        <f t="shared" si="40"/>
        <v>71400</v>
      </c>
      <c r="M66" s="14">
        <f t="shared" si="40"/>
        <v>87200</v>
      </c>
      <c r="N66" s="14">
        <f t="shared" si="40"/>
        <v>96000</v>
      </c>
      <c r="O66" s="14">
        <f t="shared" si="40"/>
        <v>105000</v>
      </c>
    </row>
    <row r="67" spans="1:15" ht="43.2" customHeight="1">
      <c r="A67" s="10" t="s">
        <v>89</v>
      </c>
      <c r="B67" s="11" t="s">
        <v>13</v>
      </c>
      <c r="C67" s="11" t="s">
        <v>14</v>
      </c>
      <c r="D67" s="38" t="s">
        <v>172</v>
      </c>
      <c r="E67" s="29" t="s">
        <v>89</v>
      </c>
      <c r="F67" s="11" t="s">
        <v>88</v>
      </c>
      <c r="G67" s="29" t="s">
        <v>89</v>
      </c>
      <c r="H67" s="40" t="s">
        <v>161</v>
      </c>
      <c r="I67" s="39">
        <v>52</v>
      </c>
      <c r="J67" s="14">
        <v>71400</v>
      </c>
      <c r="K67" s="14">
        <v>50050.93</v>
      </c>
      <c r="L67" s="14">
        <v>71400</v>
      </c>
      <c r="M67" s="14">
        <v>87200</v>
      </c>
      <c r="N67" s="14">
        <v>96000</v>
      </c>
      <c r="O67" s="14">
        <v>105000</v>
      </c>
    </row>
    <row r="68" spans="1:15" ht="39.6">
      <c r="A68" s="10" t="s">
        <v>91</v>
      </c>
      <c r="B68" s="11" t="s">
        <v>13</v>
      </c>
      <c r="C68" s="11" t="s">
        <v>14</v>
      </c>
      <c r="D68" s="38" t="s">
        <v>173</v>
      </c>
      <c r="E68" s="29" t="s">
        <v>91</v>
      </c>
      <c r="F68" s="11" t="s">
        <v>90</v>
      </c>
      <c r="G68" s="29" t="s">
        <v>91</v>
      </c>
      <c r="H68" s="40" t="s">
        <v>161</v>
      </c>
      <c r="I68" s="39">
        <v>53</v>
      </c>
      <c r="J68" s="14">
        <f t="shared" ref="J68:O68" si="41">+J69+J71</f>
        <v>3215496</v>
      </c>
      <c r="K68" s="14">
        <f t="shared" si="41"/>
        <v>1659828</v>
      </c>
      <c r="L68" s="14">
        <f t="shared" ref="L68" si="42">+L69+L71</f>
        <v>3215496</v>
      </c>
      <c r="M68" s="14">
        <f t="shared" si="41"/>
        <v>2453080</v>
      </c>
      <c r="N68" s="14">
        <f t="shared" si="41"/>
        <v>2453080</v>
      </c>
      <c r="O68" s="14">
        <f t="shared" si="41"/>
        <v>2453080</v>
      </c>
    </row>
    <row r="69" spans="1:15" ht="60" customHeight="1">
      <c r="A69" s="10" t="s">
        <v>93</v>
      </c>
      <c r="B69" s="11" t="s">
        <v>13</v>
      </c>
      <c r="C69" s="11" t="s">
        <v>14</v>
      </c>
      <c r="D69" s="38" t="s">
        <v>174</v>
      </c>
      <c r="E69" s="29" t="s">
        <v>93</v>
      </c>
      <c r="F69" s="11" t="s">
        <v>92</v>
      </c>
      <c r="G69" s="29" t="s">
        <v>93</v>
      </c>
      <c r="H69" s="40" t="s">
        <v>161</v>
      </c>
      <c r="I69" s="39">
        <v>54</v>
      </c>
      <c r="J69" s="14">
        <f t="shared" ref="J69:O69" si="43">+J70</f>
        <v>167280</v>
      </c>
      <c r="K69" s="14">
        <f t="shared" si="43"/>
        <v>167280</v>
      </c>
      <c r="L69" s="14">
        <f t="shared" si="43"/>
        <v>167280</v>
      </c>
      <c r="M69" s="14">
        <f t="shared" si="43"/>
        <v>47280</v>
      </c>
      <c r="N69" s="14">
        <f t="shared" si="43"/>
        <v>47280</v>
      </c>
      <c r="O69" s="14">
        <f t="shared" si="43"/>
        <v>47280</v>
      </c>
    </row>
    <row r="70" spans="1:15" ht="67.650000000000006" customHeight="1">
      <c r="A70" s="10" t="s">
        <v>95</v>
      </c>
      <c r="B70" s="11" t="s">
        <v>13</v>
      </c>
      <c r="C70" s="11" t="s">
        <v>14</v>
      </c>
      <c r="D70" s="38" t="s">
        <v>175</v>
      </c>
      <c r="E70" s="29" t="s">
        <v>95</v>
      </c>
      <c r="F70" s="11" t="s">
        <v>94</v>
      </c>
      <c r="G70" s="29" t="s">
        <v>95</v>
      </c>
      <c r="H70" s="40" t="s">
        <v>161</v>
      </c>
      <c r="I70" s="39">
        <v>55</v>
      </c>
      <c r="J70" s="14">
        <v>167280</v>
      </c>
      <c r="K70" s="14">
        <v>167280</v>
      </c>
      <c r="L70" s="14">
        <v>167280</v>
      </c>
      <c r="M70" s="14">
        <v>47280</v>
      </c>
      <c r="N70" s="14">
        <v>47280</v>
      </c>
      <c r="O70" s="14">
        <v>47280</v>
      </c>
    </row>
    <row r="71" spans="1:15" ht="39.6">
      <c r="A71" s="10" t="s">
        <v>97</v>
      </c>
      <c r="B71" s="11" t="s">
        <v>13</v>
      </c>
      <c r="C71" s="11" t="s">
        <v>14</v>
      </c>
      <c r="D71" s="38" t="s">
        <v>189</v>
      </c>
      <c r="E71" s="29" t="s">
        <v>97</v>
      </c>
      <c r="F71" s="11" t="s">
        <v>96</v>
      </c>
      <c r="G71" s="29" t="s">
        <v>97</v>
      </c>
      <c r="H71" s="40" t="s">
        <v>161</v>
      </c>
      <c r="I71" s="39">
        <v>56</v>
      </c>
      <c r="J71" s="14">
        <f t="shared" ref="J71:O71" si="44">+J72</f>
        <v>3048216</v>
      </c>
      <c r="K71" s="14">
        <f t="shared" si="44"/>
        <v>1492548</v>
      </c>
      <c r="L71" s="14">
        <f t="shared" si="44"/>
        <v>3048216</v>
      </c>
      <c r="M71" s="14">
        <f t="shared" si="44"/>
        <v>2405800</v>
      </c>
      <c r="N71" s="14">
        <f t="shared" si="44"/>
        <v>2405800</v>
      </c>
      <c r="O71" s="14">
        <f t="shared" si="44"/>
        <v>2405800</v>
      </c>
    </row>
    <row r="72" spans="1:15" ht="43.8" customHeight="1">
      <c r="A72" s="10" t="s">
        <v>99</v>
      </c>
      <c r="B72" s="11" t="s">
        <v>13</v>
      </c>
      <c r="C72" s="11" t="s">
        <v>14</v>
      </c>
      <c r="D72" s="38" t="s">
        <v>190</v>
      </c>
      <c r="E72" s="29" t="s">
        <v>99</v>
      </c>
      <c r="F72" s="11" t="s">
        <v>98</v>
      </c>
      <c r="G72" s="29" t="s">
        <v>99</v>
      </c>
      <c r="H72" s="40" t="s">
        <v>161</v>
      </c>
      <c r="I72" s="39">
        <v>57</v>
      </c>
      <c r="J72" s="14">
        <v>3048216</v>
      </c>
      <c r="K72" s="14">
        <v>1492548</v>
      </c>
      <c r="L72" s="14">
        <v>3048216</v>
      </c>
      <c r="M72" s="14">
        <v>2405800</v>
      </c>
      <c r="N72" s="14">
        <v>2405800</v>
      </c>
      <c r="O72" s="14">
        <v>2405800</v>
      </c>
    </row>
    <row r="73" spans="1:15" ht="17.399999999999999">
      <c r="A73" s="10" t="s">
        <v>100</v>
      </c>
      <c r="B73" s="11"/>
      <c r="C73" s="11"/>
      <c r="D73" s="43"/>
      <c r="E73" s="42" t="s">
        <v>100</v>
      </c>
      <c r="F73" s="43"/>
      <c r="G73" s="42" t="s">
        <v>100</v>
      </c>
      <c r="H73" s="44"/>
      <c r="I73" s="45"/>
      <c r="J73" s="46">
        <f t="shared" ref="J73:O73" si="45">+J16+J58</f>
        <v>9690352</v>
      </c>
      <c r="K73" s="46">
        <f t="shared" si="45"/>
        <v>4859373.9400000004</v>
      </c>
      <c r="L73" s="46">
        <f t="shared" ref="L73" si="46">+L16+L58</f>
        <v>9690352</v>
      </c>
      <c r="M73" s="46">
        <f t="shared" si="45"/>
        <v>8769467</v>
      </c>
      <c r="N73" s="46">
        <f t="shared" si="45"/>
        <v>8829716</v>
      </c>
      <c r="O73" s="46">
        <f t="shared" si="45"/>
        <v>8921574</v>
      </c>
    </row>
    <row r="74" spans="1:15" ht="18" customHeight="1">
      <c r="K74" s="35"/>
    </row>
    <row r="75" spans="1:15" ht="18" customHeight="1">
      <c r="F75" s="57" t="s">
        <v>164</v>
      </c>
      <c r="G75" s="58"/>
      <c r="H75" s="58"/>
      <c r="I75" s="58"/>
      <c r="J75" s="58"/>
      <c r="K75" s="58"/>
      <c r="L75" s="58"/>
    </row>
    <row r="77" spans="1:15" ht="18" customHeight="1">
      <c r="F77" s="59"/>
      <c r="G77" s="59"/>
    </row>
  </sheetData>
  <mergeCells count="18">
    <mergeCell ref="A9:A11"/>
    <mergeCell ref="B9:B11"/>
    <mergeCell ref="C9:C11"/>
    <mergeCell ref="M9:O11"/>
    <mergeCell ref="L9:L14"/>
    <mergeCell ref="K9:K14"/>
    <mergeCell ref="J9:J14"/>
    <mergeCell ref="I9:I14"/>
    <mergeCell ref="H9:H14"/>
    <mergeCell ref="F9:G11"/>
    <mergeCell ref="E9:E14"/>
    <mergeCell ref="F75:L75"/>
    <mergeCell ref="F77:G77"/>
    <mergeCell ref="D9:D14"/>
    <mergeCell ref="M2:O3"/>
    <mergeCell ref="F4:O4"/>
    <mergeCell ref="F6:G6"/>
    <mergeCell ref="E7:G7"/>
  </mergeCells>
  <pageMargins left="0.47244094488188981" right="0.39370078740157483" top="0.3" bottom="0.25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rep:2.53.0.685</dc:description>
  <cp:lastModifiedBy>Com</cp:lastModifiedBy>
  <cp:lastPrinted>2023-10-09T10:20:45Z</cp:lastPrinted>
  <dcterms:created xsi:type="dcterms:W3CDTF">2021-11-17T08:01:40Z</dcterms:created>
  <dcterms:modified xsi:type="dcterms:W3CDTF">2023-11-15T12:19:56Z</dcterms:modified>
</cp:coreProperties>
</file>