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276" windowWidth="14940" windowHeight="9156"/>
  </bookViews>
  <sheets>
    <sheet name="Бюджет" sheetId="1" r:id="rId1"/>
  </sheets>
  <definedNames>
    <definedName name="APPT" localSheetId="0">Бюджет!$A$19</definedName>
    <definedName name="FIO" localSheetId="0">Бюджет!$F$19</definedName>
    <definedName name="LAST_CELL" localSheetId="0">Бюджет!$I$135</definedName>
    <definedName name="SIGN" localSheetId="0">Бюджет!$A$19:$H$20</definedName>
    <definedName name="_xlnm.Print_Titles" localSheetId="0">Бюджет!$12:$12</definedName>
  </definedNames>
  <calcPr calcId="125725"/>
</workbook>
</file>

<file path=xl/calcChain.xml><?xml version="1.0" encoding="utf-8"?>
<calcChain xmlns="http://schemas.openxmlformats.org/spreadsheetml/2006/main">
  <c r="H128" i="1"/>
  <c r="H127" s="1"/>
  <c r="H126" s="1"/>
  <c r="H125" s="1"/>
  <c r="H122"/>
  <c r="H121" s="1"/>
  <c r="H119"/>
  <c r="H117"/>
  <c r="H112"/>
  <c r="H111" s="1"/>
  <c r="H107"/>
  <c r="H106" s="1"/>
  <c r="H105" s="1"/>
  <c r="H104" s="1"/>
  <c r="H102"/>
  <c r="H100"/>
  <c r="H98"/>
  <c r="H97" s="1"/>
  <c r="H95"/>
  <c r="H93"/>
  <c r="H92"/>
  <c r="H91" s="1"/>
  <c r="H90" s="1"/>
  <c r="H88"/>
  <c r="H87"/>
  <c r="H86" s="1"/>
  <c r="H85" s="1"/>
  <c r="H83"/>
  <c r="H82"/>
  <c r="H81" s="1"/>
  <c r="H79"/>
  <c r="H78" s="1"/>
  <c r="H77" s="1"/>
  <c r="H74"/>
  <c r="H73" s="1"/>
  <c r="H72" s="1"/>
  <c r="H71" s="1"/>
  <c r="H69"/>
  <c r="H68" s="1"/>
  <c r="H63"/>
  <c r="H62" s="1"/>
  <c r="H61" s="1"/>
  <c r="H60" s="1"/>
  <c r="H58"/>
  <c r="H55"/>
  <c r="H53"/>
  <c r="H52" s="1"/>
  <c r="H51" s="1"/>
  <c r="H49"/>
  <c r="H48"/>
  <c r="H47" s="1"/>
  <c r="H45"/>
  <c r="H43"/>
  <c r="H42"/>
  <c r="H41" s="1"/>
  <c r="H39"/>
  <c r="H38" s="1"/>
  <c r="H37" s="1"/>
  <c r="H34"/>
  <c r="H32"/>
  <c r="H31" s="1"/>
  <c r="H29"/>
  <c r="H27"/>
  <c r="H22"/>
  <c r="H21" s="1"/>
  <c r="H20" s="1"/>
  <c r="H17"/>
  <c r="H16" s="1"/>
  <c r="H15" s="1"/>
  <c r="G14"/>
  <c r="F14"/>
  <c r="G71"/>
  <c r="G72"/>
  <c r="G73"/>
  <c r="G74"/>
  <c r="G67"/>
  <c r="F67"/>
  <c r="F71"/>
  <c r="F72"/>
  <c r="F73"/>
  <c r="F74"/>
  <c r="G52"/>
  <c r="F52"/>
  <c r="G58"/>
  <c r="F58"/>
  <c r="G45"/>
  <c r="F45"/>
  <c r="G43"/>
  <c r="F43"/>
  <c r="F42" s="1"/>
  <c r="F41" s="1"/>
  <c r="F49"/>
  <c r="F48" s="1"/>
  <c r="F47" s="1"/>
  <c r="G49"/>
  <c r="G48" s="1"/>
  <c r="G47" s="1"/>
  <c r="G128"/>
  <c r="G127" s="1"/>
  <c r="F127"/>
  <c r="F126" s="1"/>
  <c r="F125" s="1"/>
  <c r="F128"/>
  <c r="G112"/>
  <c r="F112"/>
  <c r="G117"/>
  <c r="F117"/>
  <c r="G119"/>
  <c r="F119"/>
  <c r="G122"/>
  <c r="G121" s="1"/>
  <c r="F122"/>
  <c r="F121" s="1"/>
  <c r="G107"/>
  <c r="G106" s="1"/>
  <c r="F106"/>
  <c r="F107"/>
  <c r="G102"/>
  <c r="F102"/>
  <c r="G100"/>
  <c r="G97" s="1"/>
  <c r="F100"/>
  <c r="G98"/>
  <c r="F98"/>
  <c r="G95"/>
  <c r="F95"/>
  <c r="G93"/>
  <c r="G92" s="1"/>
  <c r="G91" s="1"/>
  <c r="F93"/>
  <c r="G88"/>
  <c r="G87" s="1"/>
  <c r="G86" s="1"/>
  <c r="F88"/>
  <c r="F87" s="1"/>
  <c r="G83"/>
  <c r="G82" s="1"/>
  <c r="G81" s="1"/>
  <c r="F83"/>
  <c r="F82" s="1"/>
  <c r="G79"/>
  <c r="G78" s="1"/>
  <c r="G77" s="1"/>
  <c r="F79"/>
  <c r="F78" s="1"/>
  <c r="F77" s="1"/>
  <c r="G69"/>
  <c r="G68" s="1"/>
  <c r="F69"/>
  <c r="F68" s="1"/>
  <c r="F66" s="1"/>
  <c r="G63"/>
  <c r="G62" s="1"/>
  <c r="G61" s="1"/>
  <c r="G60" s="1"/>
  <c r="F63"/>
  <c r="F62" s="1"/>
  <c r="F61" s="1"/>
  <c r="F60" s="1"/>
  <c r="G55"/>
  <c r="F55"/>
  <c r="F53"/>
  <c r="G53"/>
  <c r="F39"/>
  <c r="F38" s="1"/>
  <c r="F37" s="1"/>
  <c r="G39"/>
  <c r="F22"/>
  <c r="F34"/>
  <c r="G34"/>
  <c r="F32"/>
  <c r="G32"/>
  <c r="F29"/>
  <c r="G29"/>
  <c r="F27"/>
  <c r="G27"/>
  <c r="G22"/>
  <c r="F17"/>
  <c r="F16" s="1"/>
  <c r="G17"/>
  <c r="G16" s="1"/>
  <c r="G15" s="1"/>
  <c r="H14" l="1"/>
  <c r="H67"/>
  <c r="H66" s="1"/>
  <c r="H76"/>
  <c r="H110"/>
  <c r="H109" s="1"/>
  <c r="G42"/>
  <c r="G41" s="1"/>
  <c r="G31"/>
  <c r="F97"/>
  <c r="G90"/>
  <c r="G85" s="1"/>
  <c r="F92"/>
  <c r="F91" s="1"/>
  <c r="F31"/>
  <c r="G21"/>
  <c r="F21"/>
  <c r="F81"/>
  <c r="F76" s="1"/>
  <c r="F15"/>
  <c r="G126"/>
  <c r="G38"/>
  <c r="G37" s="1"/>
  <c r="G51"/>
  <c r="F105"/>
  <c r="F104" s="1"/>
  <c r="G125"/>
  <c r="G111"/>
  <c r="G110" s="1"/>
  <c r="G109" s="1"/>
  <c r="F111"/>
  <c r="G105"/>
  <c r="F86"/>
  <c r="G76"/>
  <c r="F51"/>
  <c r="H130" l="1"/>
  <c r="H13"/>
  <c r="G20"/>
  <c r="F20"/>
  <c r="F90"/>
  <c r="F85" s="1"/>
  <c r="F110"/>
  <c r="F109" s="1"/>
  <c r="G104"/>
  <c r="G66"/>
  <c r="G13" l="1"/>
  <c r="G130"/>
  <c r="F13"/>
  <c r="F130"/>
</calcChain>
</file>

<file path=xl/sharedStrings.xml><?xml version="1.0" encoding="utf-8"?>
<sst xmlns="http://schemas.openxmlformats.org/spreadsheetml/2006/main" count="499" uniqueCount="181">
  <si>
    <t>руб.</t>
  </si>
  <si>
    <t>Наименование кода</t>
  </si>
  <si>
    <t>КВСР</t>
  </si>
  <si>
    <t>КФСР</t>
  </si>
  <si>
    <t>КЦСР</t>
  </si>
  <si>
    <t>КВР</t>
  </si>
  <si>
    <t>Администрация Верхнесолоновского сельского поселения</t>
  </si>
  <si>
    <t>944</t>
  </si>
  <si>
    <t>ОБЩЕГОСУДАРСТВЕННЫЕ ВОПРОСЫ</t>
  </si>
  <si>
    <t>01 00</t>
  </si>
  <si>
    <t>Функционирование высшего должностного лица субъекта Российской Федерации и муниципального образования</t>
  </si>
  <si>
    <t>01 02</t>
  </si>
  <si>
    <t>Непрограммные направления обеспечения деятельности государственных органов Волгоградской области</t>
  </si>
  <si>
    <t>90 0 00 00000</t>
  </si>
  <si>
    <t>Высшее должностное лицо</t>
  </si>
  <si>
    <t>90 0 00 00030</t>
  </si>
  <si>
    <t>Фонд оплаты труда государственных (муниципальных) органов</t>
  </si>
  <si>
    <t>1 2 1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</si>
  <si>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</si>
  <si>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1 2 9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</si>
  <si>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</si>
  <si>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01 04</t>
  </si>
  <si>
    <t>Обеспечение деятельности муниципальных органов Волгоградской области</t>
  </si>
  <si>
    <t>90 0 00 00010</t>
  </si>
  <si>
    <t>Иные выплаты персоналу государственных (муниципальных) органов, за исключением фонда оплаты труда</t>
  </si>
  <si>
    <t>1 2 2</t>
  </si>
  <si>
    <t>Прочая закупка товаров, работ и услуг для обеспечения государственных (муниципальных) нужд</t>
  </si>
  <si>
    <t>2 4 4</t>
  </si>
  <si>
    <t>Субвенция на организационное обеспечение деятельности территориальных административных комиссий</t>
  </si>
  <si>
    <t>90 0 00 70010</t>
  </si>
  <si>
    <t>Дотация на поддержку мер по обеспечению сбалансированности местных бюджетов для решения отдельных вопросов местного значения в части материально-технического обеспечения администраций муниципальных образований</t>
  </si>
  <si>
    <t>90 0 00 71160</t>
  </si>
  <si>
    <t>Непрограммные расходы муниципальных органов Волгоградской области</t>
  </si>
  <si>
    <t>99 0 00 00000</t>
  </si>
  <si>
    <t>Уплата налогов и сборов органами государственной власти и казенными учреждениями</t>
  </si>
  <si>
    <t>99 0 00 80140</t>
  </si>
  <si>
    <t>Уплата налога на имущество организаций и земельного налога</t>
  </si>
  <si>
    <t>8 5 1</t>
  </si>
  <si>
    <t>Уплата прочих налогов, сборов и иных платежей</t>
  </si>
  <si>
    <t>99 0 00 80150</t>
  </si>
  <si>
    <t>Уплата прочих налогов, сборов</t>
  </si>
  <si>
    <t>8 5 2</t>
  </si>
  <si>
    <t>Уплата иных платежей</t>
  </si>
  <si>
    <t>8 5 3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</si>
  <si>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</si>
  <si>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01 06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</si>
  <si>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</si>
  <si>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90 0 00 71020</t>
  </si>
  <si>
    <t>Иные межбюджетные трансферты</t>
  </si>
  <si>
    <t>5 4 0</t>
  </si>
  <si>
    <t>Резервные фонды</t>
  </si>
  <si>
    <t>01 11</t>
  </si>
  <si>
    <t>Резервный фонд</t>
  </si>
  <si>
    <t>99 0 00 80670</t>
  </si>
  <si>
    <t>Резервные средства</t>
  </si>
  <si>
    <t>8 7 0</t>
  </si>
  <si>
    <t>Другие общегосударственные вопросы</t>
  </si>
  <si>
    <t>01 13</t>
  </si>
  <si>
    <t>99 0 00 20400</t>
  </si>
  <si>
    <t>НАЦИОНАЛЬНАЯ ОБОРОНА</t>
  </si>
  <si>
    <t>02 00</t>
  </si>
  <si>
    <t>Мобилизационная и вневойсковая подготовка</t>
  </si>
  <si>
    <t>02 03</t>
  </si>
  <si>
    <t>Субвенция на осуществление первичного воинского учёта на территориях, где отсутствуют военные комиссариаты</t>
  </si>
  <si>
    <t>99 0 00 51180</t>
  </si>
  <si>
    <t>НАЦИОНАЛЬНАЯ БЕЗОПАСНОСТЬ И ПРАВООХРАНИТЕЛЬНАЯ ДЕЯТЕЛЬНОСТЬ</t>
  </si>
  <si>
    <t>03 00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</si>
  <si>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</si>
  <si>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</si>
  <si>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50 0 00 00000</t>
  </si>
  <si>
    <t>Закупка товаров, работ и услуг для государственных нужд в рамках обеспечения безопасности населения</t>
  </si>
  <si>
    <t>50 0 00 20090</t>
  </si>
  <si>
    <t>НАЦИОНАЛЬНАЯ ЭКОНОМИКА</t>
  </si>
  <si>
    <t>04 00</t>
  </si>
  <si>
    <t>Дорожное хозяйство (дорожные фонды)</t>
  </si>
  <si>
    <t>04 09</t>
  </si>
  <si>
    <t>51 0 00 00000</t>
  </si>
  <si>
    <t>Ремонт и содержание автомобильных дорог общего пользования</t>
  </si>
  <si>
    <t>51 0 00 20680</t>
  </si>
  <si>
    <t>Другие вопросы в области национальной экономики</t>
  </si>
  <si>
    <t>04 12</t>
  </si>
  <si>
    <t>Мероприятия по землеустройству и землепользованию</t>
  </si>
  <si>
    <t>99 0 00 20320</t>
  </si>
  <si>
    <t>ЖИЛИЩНО-КОММУНАЛЬНОЕ ХОЗЯЙСТВО</t>
  </si>
  <si>
    <t>05 00</t>
  </si>
  <si>
    <t>Коммунальное хозяйство</t>
  </si>
  <si>
    <t>05 02</t>
  </si>
  <si>
    <t>Организация в границах водоснабжения населения, водоотведения в пределах полномочий, установленных законодательством Российской Федерауии</t>
  </si>
  <si>
    <t>99 0 00 20990</t>
  </si>
  <si>
    <t>Благоустройство</t>
  </si>
  <si>
    <t>05 03</t>
  </si>
  <si>
    <t>Муниципальная программа "Комплекс мероприятий по благоустройству территории х.Верхнесолоновский"</t>
  </si>
  <si>
    <t>37 0 00 00000</t>
  </si>
  <si>
    <t>Реализация муниципальной программы, направленной на реализацию мероприятий по благоустройству территории Верхнесолоновского сельского поселения</t>
  </si>
  <si>
    <t>37 0 01 00000</t>
  </si>
  <si>
    <t>Повышение уровня благоустройства общественных территорий поселений Волгоградской области по итогам областного конкурса проектов по благоустройству территорий Верхнесолоновского сельского поселения</t>
  </si>
  <si>
    <t>37 0 01 R5550</t>
  </si>
  <si>
    <t>37 0 01 S5550</t>
  </si>
  <si>
    <t>54 0 00 00000</t>
  </si>
  <si>
    <t>Уличное освещение</t>
  </si>
  <si>
    <t>54 0 00 20360</t>
  </si>
  <si>
    <t>Организация и содержание мест захоронения</t>
  </si>
  <si>
    <t>54 0 00 20380</t>
  </si>
  <si>
    <t>Прочие мероприятия благоустройства</t>
  </si>
  <si>
    <t>54 0 00 20390</t>
  </si>
  <si>
    <t>ОБРАЗОВАНИЕ</t>
  </si>
  <si>
    <t>07 00</t>
  </si>
  <si>
    <t>Молодежная политика</t>
  </si>
  <si>
    <t>07 07</t>
  </si>
  <si>
    <t>55 0 00 00000</t>
  </si>
  <si>
    <t>Мероприятия молодёжной политики</t>
  </si>
  <si>
    <t>55 0 00 20040</t>
  </si>
  <si>
    <t>КУЛЬТУРА, КИНЕМАТОГРАФИЯ</t>
  </si>
  <si>
    <t>08 00</t>
  </si>
  <si>
    <t>Культура</t>
  </si>
  <si>
    <t>08 01</t>
  </si>
  <si>
    <t>Расходы на обеспечение деятельности (оказание услуг) казённых учреждений</t>
  </si>
  <si>
    <t>Фонд оплаты труда учреждений</t>
  </si>
  <si>
    <t>1 1 1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</si>
  <si>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</si>
  <si>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1 1 9</t>
  </si>
  <si>
    <t>Уплата налога на имущество и земельного налога</t>
  </si>
  <si>
    <t>СОЦИАЛЬНАЯ ПОЛИТИКА</t>
  </si>
  <si>
    <t>10 00</t>
  </si>
  <si>
    <t>Пенсионное обеспечение</t>
  </si>
  <si>
    <t>10 01</t>
  </si>
  <si>
    <t>Доплаты к пенсиям государственных служащих субъекта РФ и муниципальных служащих</t>
  </si>
  <si>
    <t>99 0 00 10270</t>
  </si>
  <si>
    <t>Иные пенсии, социальные доплаты к пенсиям</t>
  </si>
  <si>
    <t>3 1 2</t>
  </si>
  <si>
    <t>Итого</t>
  </si>
  <si>
    <t>1</t>
  </si>
  <si>
    <t>2</t>
  </si>
  <si>
    <t>3</t>
  </si>
  <si>
    <t>4</t>
  </si>
  <si>
    <t>5</t>
  </si>
  <si>
    <t>6</t>
  </si>
  <si>
    <t>7</t>
  </si>
  <si>
    <t>8</t>
  </si>
  <si>
    <t>Ведомственная целевая программа "Обеспечение безопасности населения Верхнесолоновского сельского поселения Суровикинского муниципального района на 2017-2019 годы"</t>
  </si>
  <si>
    <t>Ведомственная целевая программа "Повышение безопасности дорожного движения на территории Верхнесолоновского сельского поселения Суровикинского муниципального района на 2017-2019 годы"</t>
  </si>
  <si>
    <t>Ведомственная целевая программа "Реализация системы комплексного благоустройства территории Верхнесолоновского сельского поселения Суровикинского муниципального района на 2017-2019 г"</t>
  </si>
  <si>
    <t>Ведомственная целевая программа "Реализация молодёжной политики на территории Верхнесолоновского сельского поселения Суровикинского муниципального района на 2017-2019 годы"</t>
  </si>
  <si>
    <t>Ведомственная целевая программа "Сохранение и развитие культуры на территории Верхнесолоновского сельского поселения Суровикинского муниципального района в 2017-2019 годах"</t>
  </si>
  <si>
    <t>Ведомственная целевая программа "Развитие библиотечного обслуживания населения на территории Верхнесолоновского сельского поселения Суровикинского муниципального района на 2017-2019 годы""</t>
  </si>
  <si>
    <t>244</t>
  </si>
  <si>
    <t>99 0 00 20330</t>
  </si>
  <si>
    <t>Ожидаемое исполнение по расходам бюджета</t>
  </si>
  <si>
    <t xml:space="preserve"> Верхнесолоновского сельского поселения</t>
  </si>
  <si>
    <t>853</t>
  </si>
  <si>
    <t>за 2019 год</t>
  </si>
  <si>
    <t>Утверждено по бюджету на 2019 год</t>
  </si>
  <si>
    <t>Исполнено на 01.10.2019</t>
  </si>
  <si>
    <t>Ожидаемое исполнение за 2019 год</t>
  </si>
  <si>
    <t>Обеспечение проведение выборов и референдумов</t>
  </si>
  <si>
    <t>01 07</t>
  </si>
  <si>
    <t>проведение выборов главы муниципального образования</t>
  </si>
  <si>
    <t>99 0 00 00100</t>
  </si>
  <si>
    <t>Специальные расходы</t>
  </si>
  <si>
    <t>880</t>
  </si>
  <si>
    <t>проведение выборов в представительные органы муниципального образования</t>
  </si>
  <si>
    <t>99 0 00 00110</t>
  </si>
  <si>
    <t>Членские взносы в Ассоциацию "Совет муниципальных образований Волгоградской области"</t>
  </si>
  <si>
    <t>уплата иных платежей</t>
  </si>
  <si>
    <t>99 0 00 80030</t>
  </si>
  <si>
    <t>Другие вопросы в области национальной безопасности и правоохранительной деятельности</t>
  </si>
  <si>
    <t>03 14</t>
  </si>
  <si>
    <t>Муниципальная программа "Молодежная политика в Суровикинском муниципальном районе"</t>
  </si>
  <si>
    <t>03 0 00 00000</t>
  </si>
  <si>
    <t>Подпрограмма "Профилактика правонарушений в Суровикинском муниципальном районе"</t>
  </si>
  <si>
    <t xml:space="preserve">03 14 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</si>
  <si>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</si>
  <si>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03 5 00 71020</t>
  </si>
  <si>
    <t xml:space="preserve"> 03 5 00 71020</t>
  </si>
  <si>
    <t>540</t>
  </si>
  <si>
    <t>87 0 00 00590</t>
  </si>
  <si>
    <t>87 0 00 00000</t>
  </si>
  <si>
    <t>86 0 00 80150</t>
  </si>
  <si>
    <t>86 0 00 80140</t>
  </si>
  <si>
    <t>86 0 00 00590</t>
  </si>
  <si>
    <t>86 0 00 00000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</si>
</sst>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8.5"/>
      <name val="MS Sans Serif"/>
    </font>
    <font>
      <sz val="8"/>
      <name val="Arial Cyr"/>
    </font>
    <font>
      <b/>
      <sz val="8"/>
      <name val="Arial Cyr"/>
    </font>
    <font>
      <b/>
      <sz val="12"/>
      <name val="MS Sans Serif"/>
      <family val="2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Border="1" applyAlignment="1" applyProtection="1"/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4" fontId="3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3" fillId="0" borderId="2" xfId="0" applyNumberFormat="1" applyFont="1" applyBorder="1" applyAlignment="1" applyProtection="1">
      <alignment horizontal="left"/>
    </xf>
    <xf numFmtId="49" fontId="3" fillId="0" borderId="3" xfId="0" applyNumberFormat="1" applyFont="1" applyBorder="1" applyAlignment="1" applyProtection="1">
      <alignment horizontal="center"/>
    </xf>
    <xf numFmtId="4" fontId="3" fillId="0" borderId="3" xfId="0" applyNumberFormat="1" applyFont="1" applyBorder="1" applyAlignment="1" applyProtection="1">
      <alignment horizontal="right"/>
    </xf>
    <xf numFmtId="0" fontId="5" fillId="0" borderId="0" xfId="0" applyFont="1" applyAlignment="1">
      <alignment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 applyProtection="1">
      <alignment horizontal="center" vertical="center" wrapText="1"/>
    </xf>
    <xf numFmtId="4" fontId="7" fillId="0" borderId="3" xfId="0" applyNumberFormat="1" applyFont="1" applyBorder="1" applyAlignment="1" applyProtection="1">
      <alignment horizontal="right" vertical="center" wrapText="1"/>
    </xf>
    <xf numFmtId="49" fontId="2" fillId="0" borderId="5" xfId="0" applyNumberFormat="1" applyFont="1" applyBorder="1" applyAlignment="1" applyProtection="1">
      <alignment horizontal="left" vertical="center" wrapText="1"/>
    </xf>
    <xf numFmtId="49" fontId="2" fillId="0" borderId="5" xfId="0" applyNumberFormat="1" applyFont="1" applyBorder="1" applyAlignment="1" applyProtection="1">
      <alignment horizontal="center" vertical="center" wrapText="1"/>
    </xf>
    <xf numFmtId="4" fontId="2" fillId="0" borderId="5" xfId="0" applyNumberFormat="1" applyFont="1" applyBorder="1" applyAlignment="1" applyProtection="1">
      <alignment horizontal="right" vertical="center" wrapText="1"/>
    </xf>
    <xf numFmtId="49" fontId="8" fillId="0" borderId="1" xfId="0" applyNumberFormat="1" applyFont="1" applyBorder="1" applyAlignment="1" applyProtection="1">
      <alignment horizontal="left" vertical="center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4" fontId="8" fillId="0" borderId="1" xfId="0" applyNumberFormat="1" applyFont="1" applyBorder="1" applyAlignment="1" applyProtection="1">
      <alignment horizontal="right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I130"/>
  <sheetViews>
    <sheetView showGridLines="0" tabSelected="1" topLeftCell="A16" workbookViewId="0">
      <selection activeCell="G18" sqref="G18"/>
    </sheetView>
  </sheetViews>
  <sheetFormatPr defaultRowHeight="12.75" customHeight="1" outlineLevelRow="7"/>
  <cols>
    <col min="1" max="1" width="30.77734375" customWidth="1"/>
    <col min="2" max="2" width="8.44140625" customWidth="1"/>
    <col min="3" max="3" width="7.109375" customWidth="1"/>
    <col min="4" max="4" width="14.88671875" customWidth="1"/>
    <col min="5" max="5" width="10.21875" customWidth="1"/>
    <col min="6" max="6" width="13" customWidth="1"/>
    <col min="7" max="7" width="12" customWidth="1"/>
    <col min="8" max="8" width="12.6640625" customWidth="1"/>
    <col min="9" max="9" width="9.109375" customWidth="1"/>
  </cols>
  <sheetData>
    <row r="1" spans="1:9" ht="3.6" customHeight="1"/>
    <row r="2" spans="1:9" ht="12.6" hidden="1" customHeight="1"/>
    <row r="3" spans="1:9" ht="12.6" hidden="1" customHeight="1"/>
    <row r="4" spans="1:9" ht="3" customHeight="1"/>
    <row r="5" spans="1:9" ht="20.399999999999999" customHeight="1">
      <c r="A5" s="24" t="s">
        <v>147</v>
      </c>
      <c r="B5" s="24"/>
      <c r="C5" s="24"/>
      <c r="D5" s="24"/>
      <c r="E5" s="24"/>
      <c r="F5" s="24"/>
      <c r="G5" s="24"/>
      <c r="H5" s="24"/>
    </row>
    <row r="6" spans="1:9" ht="17.399999999999999" customHeight="1">
      <c r="A6" s="24" t="s">
        <v>148</v>
      </c>
      <c r="B6" s="24"/>
      <c r="C6" s="24"/>
      <c r="D6" s="24"/>
      <c r="E6" s="24"/>
      <c r="F6" s="24"/>
      <c r="G6" s="24"/>
      <c r="H6" s="24"/>
    </row>
    <row r="7" spans="1:9" ht="21" customHeight="1">
      <c r="A7" s="24" t="s">
        <v>150</v>
      </c>
      <c r="B7" s="24"/>
      <c r="C7" s="24"/>
      <c r="D7" s="24"/>
      <c r="E7" s="24"/>
      <c r="F7" s="24"/>
      <c r="G7" s="24"/>
      <c r="H7" s="24"/>
    </row>
    <row r="8" spans="1:9" ht="6.6" customHeight="1"/>
    <row r="9" spans="1:9" ht="6.6" customHeight="1"/>
    <row r="10" spans="1:9" ht="7.8" customHeight="1">
      <c r="A10" s="11" t="s">
        <v>0</v>
      </c>
      <c r="B10" s="11"/>
      <c r="C10" s="11"/>
      <c r="D10" s="11"/>
      <c r="E10" s="11"/>
      <c r="F10" s="11"/>
      <c r="G10" s="11"/>
      <c r="H10" s="11"/>
    </row>
    <row r="11" spans="1:9" ht="30.6">
      <c r="A11" s="12" t="s">
        <v>1</v>
      </c>
      <c r="B11" s="12" t="s">
        <v>2</v>
      </c>
      <c r="C11" s="12" t="s">
        <v>3</v>
      </c>
      <c r="D11" s="12" t="s">
        <v>4</v>
      </c>
      <c r="E11" s="12" t="s">
        <v>5</v>
      </c>
      <c r="F11" s="12" t="s">
        <v>151</v>
      </c>
      <c r="G11" s="12" t="s">
        <v>152</v>
      </c>
      <c r="H11" s="12" t="s">
        <v>153</v>
      </c>
      <c r="I11" s="1"/>
    </row>
    <row r="12" spans="1:9" ht="13.2">
      <c r="A12" s="12" t="s">
        <v>131</v>
      </c>
      <c r="B12" s="12" t="s">
        <v>132</v>
      </c>
      <c r="C12" s="12" t="s">
        <v>133</v>
      </c>
      <c r="D12" s="12" t="s">
        <v>134</v>
      </c>
      <c r="E12" s="12" t="s">
        <v>135</v>
      </c>
      <c r="F12" s="12" t="s">
        <v>136</v>
      </c>
      <c r="G12" s="12" t="s">
        <v>137</v>
      </c>
      <c r="H12" s="12" t="s">
        <v>138</v>
      </c>
    </row>
    <row r="13" spans="1:9" ht="20.399999999999999">
      <c r="A13" s="2" t="s">
        <v>6</v>
      </c>
      <c r="B13" s="3" t="s">
        <v>7</v>
      </c>
      <c r="C13" s="3"/>
      <c r="D13" s="3"/>
      <c r="E13" s="3"/>
      <c r="F13" s="4">
        <f>+F14+F60+F66+F76+F85+F104+F109+F125</f>
        <v>7315819.8599999994</v>
      </c>
      <c r="G13" s="4">
        <f>+G14+G60+G66+G76+G85+G104+G109+G125</f>
        <v>4838266.8499999996</v>
      </c>
      <c r="H13" s="4">
        <f>+H14+H60+H66+H76+H85+H104+H109+H125</f>
        <v>7315819.8599999994</v>
      </c>
    </row>
    <row r="14" spans="1:9" ht="13.2" outlineLevel="1">
      <c r="A14" s="2" t="s">
        <v>8</v>
      </c>
      <c r="B14" s="3" t="s">
        <v>7</v>
      </c>
      <c r="C14" s="3" t="s">
        <v>9</v>
      </c>
      <c r="D14" s="3"/>
      <c r="E14" s="3"/>
      <c r="F14" s="4">
        <f>+F15+F20+F37+F41+F47+F51</f>
        <v>3177736</v>
      </c>
      <c r="G14" s="4">
        <f>+G15+G20+G37+G41+G47+G51</f>
        <v>2175130.66</v>
      </c>
      <c r="H14" s="4">
        <f>+H15+H20+H37+H41+H47+H51</f>
        <v>3177736</v>
      </c>
    </row>
    <row r="15" spans="1:9" ht="40.799999999999997" outlineLevel="2">
      <c r="A15" s="2" t="s">
        <v>10</v>
      </c>
      <c r="B15" s="3" t="s">
        <v>7</v>
      </c>
      <c r="C15" s="3" t="s">
        <v>11</v>
      </c>
      <c r="D15" s="3"/>
      <c r="E15" s="3"/>
      <c r="F15" s="4">
        <f t="shared" ref="F15:H16" si="0">+F16</f>
        <v>696000</v>
      </c>
      <c r="G15" s="4">
        <f t="shared" si="0"/>
        <v>540588.5</v>
      </c>
      <c r="H15" s="4">
        <f t="shared" si="0"/>
        <v>696000</v>
      </c>
    </row>
    <row r="16" spans="1:9" ht="40.799999999999997" outlineLevel="3">
      <c r="A16" s="2" t="s">
        <v>12</v>
      </c>
      <c r="B16" s="3" t="s">
        <v>7</v>
      </c>
      <c r="C16" s="3" t="s">
        <v>11</v>
      </c>
      <c r="D16" s="3" t="s">
        <v>13</v>
      </c>
      <c r="E16" s="3"/>
      <c r="F16" s="4">
        <f t="shared" si="0"/>
        <v>696000</v>
      </c>
      <c r="G16" s="4">
        <f t="shared" si="0"/>
        <v>540588.5</v>
      </c>
      <c r="H16" s="4">
        <f t="shared" si="0"/>
        <v>696000</v>
      </c>
    </row>
    <row r="17" spans="1:8" ht="13.2" outlineLevel="4">
      <c r="A17" s="2" t="s">
        <v>14</v>
      </c>
      <c r="B17" s="3" t="s">
        <v>7</v>
      </c>
      <c r="C17" s="3" t="s">
        <v>11</v>
      </c>
      <c r="D17" s="3" t="s">
        <v>15</v>
      </c>
      <c r="E17" s="3"/>
      <c r="F17" s="4">
        <f>+F18+F19</f>
        <v>696000</v>
      </c>
      <c r="G17" s="4">
        <f>+G18+G19</f>
        <v>540588.5</v>
      </c>
      <c r="H17" s="4">
        <f>+H18+H19</f>
        <v>696000</v>
      </c>
    </row>
    <row r="18" spans="1:8" ht="20.399999999999999" outlineLevel="7">
      <c r="A18" s="5" t="s">
        <v>16</v>
      </c>
      <c r="B18" s="6" t="s">
        <v>7</v>
      </c>
      <c r="C18" s="6" t="s">
        <v>11</v>
      </c>
      <c r="D18" s="6" t="s">
        <v>15</v>
      </c>
      <c r="E18" s="6" t="s">
        <v>17</v>
      </c>
      <c r="F18" s="7">
        <v>535000</v>
      </c>
      <c r="G18" s="7">
        <v>414694.89</v>
      </c>
      <c r="H18" s="7">
        <v>535000</v>
      </c>
    </row>
    <row r="19" spans="1:8" ht="40.799999999999997" outlineLevel="7">
      <c r="A19" s="5" t="s">
        <v>18</v>
      </c>
      <c r="B19" s="6" t="s">
        <v>7</v>
      </c>
      <c r="C19" s="6" t="s">
        <v>11</v>
      </c>
      <c r="D19" s="6" t="s">
        <v>15</v>
      </c>
      <c r="E19" s="6" t="s">
        <v>19</v>
      </c>
      <c r="F19" s="7">
        <v>161000</v>
      </c>
      <c r="G19" s="7">
        <v>125893.61</v>
      </c>
      <c r="H19" s="7">
        <v>161000</v>
      </c>
    </row>
    <row r="20" spans="1:8" ht="61.2" outlineLevel="2">
      <c r="A20" s="2" t="s">
        <v>20</v>
      </c>
      <c r="B20" s="3" t="s">
        <v>7</v>
      </c>
      <c r="C20" s="3" t="s">
        <v>21</v>
      </c>
      <c r="D20" s="3"/>
      <c r="E20" s="3"/>
      <c r="F20" s="4">
        <f>+F21+F31</f>
        <v>2184364</v>
      </c>
      <c r="G20" s="4">
        <f>+G21+G31</f>
        <v>1447327.16</v>
      </c>
      <c r="H20" s="4">
        <f>+H21+H31</f>
        <v>2184364</v>
      </c>
    </row>
    <row r="21" spans="1:8" ht="40.799999999999997" outlineLevel="3">
      <c r="A21" s="2" t="s">
        <v>12</v>
      </c>
      <c r="B21" s="3" t="s">
        <v>7</v>
      </c>
      <c r="C21" s="3" t="s">
        <v>21</v>
      </c>
      <c r="D21" s="3" t="s">
        <v>13</v>
      </c>
      <c r="E21" s="3"/>
      <c r="F21" s="4">
        <f>+F22+F27+F29</f>
        <v>2164364</v>
      </c>
      <c r="G21" s="4">
        <f>+G22+G27+G29</f>
        <v>1440462.5399999998</v>
      </c>
      <c r="H21" s="4">
        <f>+H22+H27+H29</f>
        <v>2164364</v>
      </c>
    </row>
    <row r="22" spans="1:8" ht="30.6" outlineLevel="4">
      <c r="A22" s="2" t="s">
        <v>22</v>
      </c>
      <c r="B22" s="3" t="s">
        <v>7</v>
      </c>
      <c r="C22" s="3" t="s">
        <v>21</v>
      </c>
      <c r="D22" s="3" t="s">
        <v>23</v>
      </c>
      <c r="E22" s="3"/>
      <c r="F22" s="4">
        <f>+F23+F24+F25+F26</f>
        <v>2161364</v>
      </c>
      <c r="G22" s="4">
        <f>+G23+G24+G25+G26</f>
        <v>1440462.5399999998</v>
      </c>
      <c r="H22" s="4">
        <f>+H23+H24+H25+H26</f>
        <v>2161364</v>
      </c>
    </row>
    <row r="23" spans="1:8" ht="20.399999999999999" outlineLevel="7">
      <c r="A23" s="5" t="s">
        <v>16</v>
      </c>
      <c r="B23" s="6" t="s">
        <v>7</v>
      </c>
      <c r="C23" s="6" t="s">
        <v>21</v>
      </c>
      <c r="D23" s="6" t="s">
        <v>23</v>
      </c>
      <c r="E23" s="6" t="s">
        <v>17</v>
      </c>
      <c r="F23" s="7">
        <v>1369000</v>
      </c>
      <c r="G23" s="7">
        <v>966043.14</v>
      </c>
      <c r="H23" s="7">
        <v>1369000</v>
      </c>
    </row>
    <row r="24" spans="1:8" ht="30.6" outlineLevel="7">
      <c r="A24" s="5" t="s">
        <v>24</v>
      </c>
      <c r="B24" s="6" t="s">
        <v>7</v>
      </c>
      <c r="C24" s="6" t="s">
        <v>21</v>
      </c>
      <c r="D24" s="6" t="s">
        <v>23</v>
      </c>
      <c r="E24" s="6" t="s">
        <v>25</v>
      </c>
      <c r="F24" s="7">
        <v>0</v>
      </c>
      <c r="G24" s="7">
        <v>0</v>
      </c>
      <c r="H24" s="7">
        <v>0</v>
      </c>
    </row>
    <row r="25" spans="1:8" ht="40.799999999999997" outlineLevel="7">
      <c r="A25" s="5" t="s">
        <v>18</v>
      </c>
      <c r="B25" s="6" t="s">
        <v>7</v>
      </c>
      <c r="C25" s="6" t="s">
        <v>21</v>
      </c>
      <c r="D25" s="6" t="s">
        <v>23</v>
      </c>
      <c r="E25" s="6" t="s">
        <v>19</v>
      </c>
      <c r="F25" s="7">
        <v>409000</v>
      </c>
      <c r="G25" s="7">
        <v>285292.96999999997</v>
      </c>
      <c r="H25" s="7">
        <v>409000</v>
      </c>
    </row>
    <row r="26" spans="1:8" ht="30.6" outlineLevel="7">
      <c r="A26" s="5" t="s">
        <v>26</v>
      </c>
      <c r="B26" s="6" t="s">
        <v>7</v>
      </c>
      <c r="C26" s="6" t="s">
        <v>21</v>
      </c>
      <c r="D26" s="6" t="s">
        <v>23</v>
      </c>
      <c r="E26" s="6" t="s">
        <v>27</v>
      </c>
      <c r="F26" s="7">
        <v>383364</v>
      </c>
      <c r="G26" s="7">
        <v>189126.43</v>
      </c>
      <c r="H26" s="7">
        <v>383364</v>
      </c>
    </row>
    <row r="27" spans="1:8" ht="40.799999999999997" outlineLevel="4">
      <c r="A27" s="2" t="s">
        <v>28</v>
      </c>
      <c r="B27" s="3" t="s">
        <v>7</v>
      </c>
      <c r="C27" s="3" t="s">
        <v>21</v>
      </c>
      <c r="D27" s="3" t="s">
        <v>29</v>
      </c>
      <c r="E27" s="3"/>
      <c r="F27" s="4">
        <f>+F28</f>
        <v>3000</v>
      </c>
      <c r="G27" s="4">
        <f>+G28</f>
        <v>0</v>
      </c>
      <c r="H27" s="4">
        <f>+H28</f>
        <v>3000</v>
      </c>
    </row>
    <row r="28" spans="1:8" ht="29.4" customHeight="1" outlineLevel="7">
      <c r="A28" s="5" t="s">
        <v>26</v>
      </c>
      <c r="B28" s="6" t="s">
        <v>7</v>
      </c>
      <c r="C28" s="6" t="s">
        <v>21</v>
      </c>
      <c r="D28" s="6" t="s">
        <v>29</v>
      </c>
      <c r="E28" s="6" t="s">
        <v>27</v>
      </c>
      <c r="F28" s="7">
        <v>3000</v>
      </c>
      <c r="G28" s="7">
        <v>0</v>
      </c>
      <c r="H28" s="7">
        <v>3000</v>
      </c>
    </row>
    <row r="29" spans="1:8" ht="81.599999999999994" hidden="1" outlineLevel="4">
      <c r="A29" s="2" t="s">
        <v>30</v>
      </c>
      <c r="B29" s="3" t="s">
        <v>7</v>
      </c>
      <c r="C29" s="3" t="s">
        <v>21</v>
      </c>
      <c r="D29" s="3" t="s">
        <v>31</v>
      </c>
      <c r="E29" s="3"/>
      <c r="F29" s="4">
        <f>+F30</f>
        <v>0</v>
      </c>
      <c r="G29" s="4">
        <f>+G30</f>
        <v>0</v>
      </c>
      <c r="H29" s="4">
        <f>+H30</f>
        <v>0</v>
      </c>
    </row>
    <row r="30" spans="1:8" ht="30.6" hidden="1" outlineLevel="7">
      <c r="A30" s="5" t="s">
        <v>26</v>
      </c>
      <c r="B30" s="6" t="s">
        <v>7</v>
      </c>
      <c r="C30" s="6" t="s">
        <v>21</v>
      </c>
      <c r="D30" s="6" t="s">
        <v>31</v>
      </c>
      <c r="E30" s="6" t="s">
        <v>27</v>
      </c>
      <c r="F30" s="7">
        <v>0</v>
      </c>
      <c r="G30" s="7">
        <v>0</v>
      </c>
      <c r="H30" s="7">
        <v>0</v>
      </c>
    </row>
    <row r="31" spans="1:8" ht="30.6" outlineLevel="3">
      <c r="A31" s="2" t="s">
        <v>32</v>
      </c>
      <c r="B31" s="3" t="s">
        <v>7</v>
      </c>
      <c r="C31" s="3" t="s">
        <v>21</v>
      </c>
      <c r="D31" s="3" t="s">
        <v>33</v>
      </c>
      <c r="E31" s="3"/>
      <c r="F31" s="4">
        <f>+F32+F34</f>
        <v>20000</v>
      </c>
      <c r="G31" s="4">
        <f>+G32+G34</f>
        <v>6864.62</v>
      </c>
      <c r="H31" s="4">
        <f>+H32+H34</f>
        <v>20000</v>
      </c>
    </row>
    <row r="32" spans="1:8" ht="30.6" outlineLevel="4">
      <c r="A32" s="2" t="s">
        <v>34</v>
      </c>
      <c r="B32" s="3" t="s">
        <v>7</v>
      </c>
      <c r="C32" s="3" t="s">
        <v>21</v>
      </c>
      <c r="D32" s="3" t="s">
        <v>35</v>
      </c>
      <c r="E32" s="3"/>
      <c r="F32" s="4">
        <f>+F33</f>
        <v>13000</v>
      </c>
      <c r="G32" s="4">
        <f>+G33</f>
        <v>4609</v>
      </c>
      <c r="H32" s="4">
        <f>+H33</f>
        <v>13000</v>
      </c>
    </row>
    <row r="33" spans="1:8" ht="20.399999999999999" outlineLevel="7">
      <c r="A33" s="5" t="s">
        <v>36</v>
      </c>
      <c r="B33" s="6" t="s">
        <v>7</v>
      </c>
      <c r="C33" s="6" t="s">
        <v>21</v>
      </c>
      <c r="D33" s="6" t="s">
        <v>35</v>
      </c>
      <c r="E33" s="6" t="s">
        <v>37</v>
      </c>
      <c r="F33" s="7">
        <v>13000</v>
      </c>
      <c r="G33" s="7">
        <v>4609</v>
      </c>
      <c r="H33" s="7">
        <v>13000</v>
      </c>
    </row>
    <row r="34" spans="1:8" ht="20.399999999999999" outlineLevel="4">
      <c r="A34" s="2" t="s">
        <v>38</v>
      </c>
      <c r="B34" s="3" t="s">
        <v>7</v>
      </c>
      <c r="C34" s="3" t="s">
        <v>21</v>
      </c>
      <c r="D34" s="3" t="s">
        <v>39</v>
      </c>
      <c r="E34" s="3"/>
      <c r="F34" s="4">
        <f>+F35+F36</f>
        <v>7000</v>
      </c>
      <c r="G34" s="4">
        <f>+G35+G36</f>
        <v>2255.62</v>
      </c>
      <c r="H34" s="4">
        <f>+H35+H36</f>
        <v>7000</v>
      </c>
    </row>
    <row r="35" spans="1:8" ht="13.2" outlineLevel="7">
      <c r="A35" s="5" t="s">
        <v>40</v>
      </c>
      <c r="B35" s="6" t="s">
        <v>7</v>
      </c>
      <c r="C35" s="6" t="s">
        <v>21</v>
      </c>
      <c r="D35" s="6" t="s">
        <v>39</v>
      </c>
      <c r="E35" s="6" t="s">
        <v>41</v>
      </c>
      <c r="F35" s="7">
        <v>0</v>
      </c>
      <c r="G35" s="7">
        <v>0</v>
      </c>
      <c r="H35" s="7">
        <v>0</v>
      </c>
    </row>
    <row r="36" spans="1:8" ht="13.2" outlineLevel="7">
      <c r="A36" s="5" t="s">
        <v>42</v>
      </c>
      <c r="B36" s="6" t="s">
        <v>7</v>
      </c>
      <c r="C36" s="6" t="s">
        <v>21</v>
      </c>
      <c r="D36" s="6" t="s">
        <v>39</v>
      </c>
      <c r="E36" s="6" t="s">
        <v>43</v>
      </c>
      <c r="F36" s="7">
        <v>7000</v>
      </c>
      <c r="G36" s="7">
        <v>2255.62</v>
      </c>
      <c r="H36" s="7">
        <v>7000</v>
      </c>
    </row>
    <row r="37" spans="1:8" ht="51" outlineLevel="2">
      <c r="A37" s="2" t="s">
        <v>44</v>
      </c>
      <c r="B37" s="3" t="s">
        <v>7</v>
      </c>
      <c r="C37" s="3" t="s">
        <v>45</v>
      </c>
      <c r="D37" s="3"/>
      <c r="E37" s="3"/>
      <c r="F37" s="4">
        <f t="shared" ref="F37:H43" si="1">+F38</f>
        <v>112636</v>
      </c>
      <c r="G37" s="4">
        <f t="shared" si="1"/>
        <v>84477</v>
      </c>
      <c r="H37" s="4">
        <f t="shared" si="1"/>
        <v>112636</v>
      </c>
    </row>
    <row r="38" spans="1:8" ht="40.799999999999997" outlineLevel="3">
      <c r="A38" s="2" t="s">
        <v>12</v>
      </c>
      <c r="B38" s="3" t="s">
        <v>7</v>
      </c>
      <c r="C38" s="3" t="s">
        <v>45</v>
      </c>
      <c r="D38" s="3" t="s">
        <v>13</v>
      </c>
      <c r="E38" s="3"/>
      <c r="F38" s="4">
        <f t="shared" si="1"/>
        <v>112636</v>
      </c>
      <c r="G38" s="4">
        <f t="shared" si="1"/>
        <v>84477</v>
      </c>
      <c r="H38" s="4">
        <f t="shared" si="1"/>
        <v>112636</v>
      </c>
    </row>
    <row r="39" spans="1:8" ht="71.400000000000006" outlineLevel="4">
      <c r="A39" s="2" t="s">
        <v>46</v>
      </c>
      <c r="B39" s="3" t="s">
        <v>7</v>
      </c>
      <c r="C39" s="3" t="s">
        <v>45</v>
      </c>
      <c r="D39" s="3" t="s">
        <v>47</v>
      </c>
      <c r="E39" s="3"/>
      <c r="F39" s="4">
        <f t="shared" si="1"/>
        <v>112636</v>
      </c>
      <c r="G39" s="4">
        <f t="shared" si="1"/>
        <v>84477</v>
      </c>
      <c r="H39" s="4">
        <f t="shared" si="1"/>
        <v>112636</v>
      </c>
    </row>
    <row r="40" spans="1:8" ht="13.2" outlineLevel="7">
      <c r="A40" s="5" t="s">
        <v>48</v>
      </c>
      <c r="B40" s="6" t="s">
        <v>7</v>
      </c>
      <c r="C40" s="6" t="s">
        <v>45</v>
      </c>
      <c r="D40" s="6" t="s">
        <v>47</v>
      </c>
      <c r="E40" s="6" t="s">
        <v>49</v>
      </c>
      <c r="F40" s="7">
        <v>112636</v>
      </c>
      <c r="G40" s="7">
        <v>84477</v>
      </c>
      <c r="H40" s="7">
        <v>112636</v>
      </c>
    </row>
    <row r="41" spans="1:8" ht="20.399999999999999" outlineLevel="7">
      <c r="A41" s="2" t="s">
        <v>154</v>
      </c>
      <c r="B41" s="3" t="s">
        <v>7</v>
      </c>
      <c r="C41" s="3" t="s">
        <v>155</v>
      </c>
      <c r="D41" s="3"/>
      <c r="E41" s="3"/>
      <c r="F41" s="4">
        <f t="shared" si="1"/>
        <v>95000</v>
      </c>
      <c r="G41" s="4">
        <f t="shared" si="1"/>
        <v>95000</v>
      </c>
      <c r="H41" s="4">
        <f t="shared" si="1"/>
        <v>95000</v>
      </c>
    </row>
    <row r="42" spans="1:8" ht="40.799999999999997" outlineLevel="7">
      <c r="A42" s="2" t="s">
        <v>12</v>
      </c>
      <c r="B42" s="3" t="s">
        <v>7</v>
      </c>
      <c r="C42" s="3" t="s">
        <v>155</v>
      </c>
      <c r="D42" s="3" t="s">
        <v>33</v>
      </c>
      <c r="E42" s="3"/>
      <c r="F42" s="4">
        <f>+F43+F45</f>
        <v>95000</v>
      </c>
      <c r="G42" s="4">
        <f>+G43+G45</f>
        <v>95000</v>
      </c>
      <c r="H42" s="4">
        <f>+H43+H45</f>
        <v>95000</v>
      </c>
    </row>
    <row r="43" spans="1:8" ht="20.399999999999999" outlineLevel="7">
      <c r="A43" s="2" t="s">
        <v>156</v>
      </c>
      <c r="B43" s="3" t="s">
        <v>7</v>
      </c>
      <c r="C43" s="3" t="s">
        <v>155</v>
      </c>
      <c r="D43" s="3" t="s">
        <v>157</v>
      </c>
      <c r="E43" s="3"/>
      <c r="F43" s="4">
        <f t="shared" si="1"/>
        <v>89680</v>
      </c>
      <c r="G43" s="4">
        <f t="shared" si="1"/>
        <v>89680</v>
      </c>
      <c r="H43" s="4">
        <f t="shared" si="1"/>
        <v>89680</v>
      </c>
    </row>
    <row r="44" spans="1:8" ht="13.2" outlineLevel="7">
      <c r="A44" s="15" t="s">
        <v>158</v>
      </c>
      <c r="B44" s="16" t="s">
        <v>7</v>
      </c>
      <c r="C44" s="16" t="s">
        <v>155</v>
      </c>
      <c r="D44" s="16" t="s">
        <v>157</v>
      </c>
      <c r="E44" s="16" t="s">
        <v>159</v>
      </c>
      <c r="F44" s="17">
        <v>89680</v>
      </c>
      <c r="G44" s="17">
        <v>89680</v>
      </c>
      <c r="H44" s="17">
        <v>89680</v>
      </c>
    </row>
    <row r="45" spans="1:8" ht="30.6" outlineLevel="7">
      <c r="A45" s="18" t="s">
        <v>160</v>
      </c>
      <c r="B45" s="19" t="s">
        <v>7</v>
      </c>
      <c r="C45" s="19" t="s">
        <v>155</v>
      </c>
      <c r="D45" s="19" t="s">
        <v>161</v>
      </c>
      <c r="E45" s="19"/>
      <c r="F45" s="20">
        <f>+F46</f>
        <v>5320</v>
      </c>
      <c r="G45" s="20">
        <f>+G46</f>
        <v>5320</v>
      </c>
      <c r="H45" s="20">
        <f>+H46</f>
        <v>5320</v>
      </c>
    </row>
    <row r="46" spans="1:8" ht="13.2" outlineLevel="7">
      <c r="A46" s="21" t="s">
        <v>158</v>
      </c>
      <c r="B46" s="22" t="s">
        <v>7</v>
      </c>
      <c r="C46" s="22" t="s">
        <v>155</v>
      </c>
      <c r="D46" s="22" t="s">
        <v>161</v>
      </c>
      <c r="E46" s="22" t="s">
        <v>159</v>
      </c>
      <c r="F46" s="23">
        <v>5320</v>
      </c>
      <c r="G46" s="23">
        <v>5320</v>
      </c>
      <c r="H46" s="23">
        <v>5320</v>
      </c>
    </row>
    <row r="47" spans="1:8" ht="13.2" outlineLevel="2">
      <c r="A47" s="2" t="s">
        <v>50</v>
      </c>
      <c r="B47" s="3" t="s">
        <v>7</v>
      </c>
      <c r="C47" s="3" t="s">
        <v>51</v>
      </c>
      <c r="D47" s="3"/>
      <c r="E47" s="3"/>
      <c r="F47" s="4">
        <f t="shared" ref="F47:H49" si="2">+F48</f>
        <v>10000</v>
      </c>
      <c r="G47" s="4">
        <f t="shared" si="2"/>
        <v>0</v>
      </c>
      <c r="H47" s="4">
        <f t="shared" si="2"/>
        <v>10000</v>
      </c>
    </row>
    <row r="48" spans="1:8" ht="30.6" outlineLevel="3">
      <c r="A48" s="2" t="s">
        <v>32</v>
      </c>
      <c r="B48" s="3" t="s">
        <v>7</v>
      </c>
      <c r="C48" s="3" t="s">
        <v>51</v>
      </c>
      <c r="D48" s="3" t="s">
        <v>33</v>
      </c>
      <c r="E48" s="3"/>
      <c r="F48" s="4">
        <f t="shared" si="2"/>
        <v>10000</v>
      </c>
      <c r="G48" s="4">
        <f t="shared" si="2"/>
        <v>0</v>
      </c>
      <c r="H48" s="4">
        <f t="shared" si="2"/>
        <v>10000</v>
      </c>
    </row>
    <row r="49" spans="1:8" ht="13.2" outlineLevel="4">
      <c r="A49" s="2" t="s">
        <v>52</v>
      </c>
      <c r="B49" s="3" t="s">
        <v>7</v>
      </c>
      <c r="C49" s="3" t="s">
        <v>51</v>
      </c>
      <c r="D49" s="3" t="s">
        <v>53</v>
      </c>
      <c r="E49" s="3"/>
      <c r="F49" s="4">
        <f t="shared" si="2"/>
        <v>10000</v>
      </c>
      <c r="G49" s="4">
        <f t="shared" si="2"/>
        <v>0</v>
      </c>
      <c r="H49" s="4">
        <f t="shared" si="2"/>
        <v>10000</v>
      </c>
    </row>
    <row r="50" spans="1:8" ht="13.2" outlineLevel="7">
      <c r="A50" s="5" t="s">
        <v>54</v>
      </c>
      <c r="B50" s="6" t="s">
        <v>7</v>
      </c>
      <c r="C50" s="6" t="s">
        <v>51</v>
      </c>
      <c r="D50" s="6" t="s">
        <v>53</v>
      </c>
      <c r="E50" s="6" t="s">
        <v>55</v>
      </c>
      <c r="F50" s="7">
        <v>10000</v>
      </c>
      <c r="G50" s="7">
        <v>0</v>
      </c>
      <c r="H50" s="7">
        <v>10000</v>
      </c>
    </row>
    <row r="51" spans="1:8" ht="13.2" outlineLevel="2">
      <c r="A51" s="2" t="s">
        <v>56</v>
      </c>
      <c r="B51" s="3" t="s">
        <v>7</v>
      </c>
      <c r="C51" s="3" t="s">
        <v>57</v>
      </c>
      <c r="D51" s="3"/>
      <c r="E51" s="3"/>
      <c r="F51" s="4">
        <f>+F52</f>
        <v>79736</v>
      </c>
      <c r="G51" s="4">
        <f>+G52</f>
        <v>7738</v>
      </c>
      <c r="H51" s="4">
        <f>+H52</f>
        <v>79736</v>
      </c>
    </row>
    <row r="52" spans="1:8" ht="30.6" outlineLevel="3">
      <c r="A52" s="2" t="s">
        <v>32</v>
      </c>
      <c r="B52" s="3" t="s">
        <v>7</v>
      </c>
      <c r="C52" s="3" t="s">
        <v>57</v>
      </c>
      <c r="D52" s="3" t="s">
        <v>33</v>
      </c>
      <c r="E52" s="3"/>
      <c r="F52" s="4">
        <f>+F53+F55+F58</f>
        <v>79736</v>
      </c>
      <c r="G52" s="4">
        <f>+G53+G55+G58</f>
        <v>7738</v>
      </c>
      <c r="H52" s="4">
        <f>+H53+H55+H58</f>
        <v>79736</v>
      </c>
    </row>
    <row r="53" spans="1:8" ht="30.6" outlineLevel="3">
      <c r="A53" s="2" t="s">
        <v>32</v>
      </c>
      <c r="B53" s="3" t="s">
        <v>7</v>
      </c>
      <c r="C53" s="3" t="s">
        <v>57</v>
      </c>
      <c r="D53" s="3" t="s">
        <v>146</v>
      </c>
      <c r="E53" s="3"/>
      <c r="F53" s="4">
        <f>+F54</f>
        <v>20000</v>
      </c>
      <c r="G53" s="4">
        <f>+G54</f>
        <v>0</v>
      </c>
      <c r="H53" s="4">
        <f>+H54</f>
        <v>20000</v>
      </c>
    </row>
    <row r="54" spans="1:8" ht="30.6" outlineLevel="3">
      <c r="A54" s="2" t="s">
        <v>32</v>
      </c>
      <c r="B54" s="13" t="s">
        <v>7</v>
      </c>
      <c r="C54" s="13" t="s">
        <v>57</v>
      </c>
      <c r="D54" s="13" t="s">
        <v>146</v>
      </c>
      <c r="E54" s="13" t="s">
        <v>145</v>
      </c>
      <c r="F54" s="14">
        <v>20000</v>
      </c>
      <c r="G54" s="14">
        <v>0</v>
      </c>
      <c r="H54" s="14">
        <v>20000</v>
      </c>
    </row>
    <row r="55" spans="1:8" ht="13.2" outlineLevel="4">
      <c r="A55" s="2" t="s">
        <v>56</v>
      </c>
      <c r="B55" s="3" t="s">
        <v>7</v>
      </c>
      <c r="C55" s="3" t="s">
        <v>57</v>
      </c>
      <c r="D55" s="3" t="s">
        <v>58</v>
      </c>
      <c r="E55" s="3"/>
      <c r="F55" s="4">
        <f>+F56+F57</f>
        <v>57736</v>
      </c>
      <c r="G55" s="4">
        <f>+G56+G57</f>
        <v>6205</v>
      </c>
      <c r="H55" s="4">
        <f>+H56+H57</f>
        <v>57736</v>
      </c>
    </row>
    <row r="56" spans="1:8" ht="30.6" outlineLevel="7">
      <c r="A56" s="5" t="s">
        <v>26</v>
      </c>
      <c r="B56" s="6" t="s">
        <v>7</v>
      </c>
      <c r="C56" s="6" t="s">
        <v>57</v>
      </c>
      <c r="D56" s="6" t="s">
        <v>58</v>
      </c>
      <c r="E56" s="6" t="s">
        <v>27</v>
      </c>
      <c r="F56" s="7">
        <v>57736</v>
      </c>
      <c r="G56" s="7">
        <v>6205</v>
      </c>
      <c r="H56" s="7">
        <v>57736</v>
      </c>
    </row>
    <row r="57" spans="1:8" ht="13.2" outlineLevel="7">
      <c r="A57" s="15"/>
      <c r="B57" s="16"/>
      <c r="C57" s="16"/>
      <c r="D57" s="16"/>
      <c r="E57" s="16"/>
      <c r="F57" s="17"/>
      <c r="G57" s="17"/>
      <c r="H57" s="17"/>
    </row>
    <row r="58" spans="1:8" ht="30.6" outlineLevel="7">
      <c r="A58" s="18" t="s">
        <v>162</v>
      </c>
      <c r="B58" s="19" t="s">
        <v>7</v>
      </c>
      <c r="C58" s="19" t="s">
        <v>57</v>
      </c>
      <c r="D58" s="19" t="s">
        <v>164</v>
      </c>
      <c r="E58" s="19"/>
      <c r="F58" s="20">
        <f>+F59</f>
        <v>2000</v>
      </c>
      <c r="G58" s="20">
        <f>+G59</f>
        <v>1533</v>
      </c>
      <c r="H58" s="20">
        <f>+H59</f>
        <v>2000</v>
      </c>
    </row>
    <row r="59" spans="1:8" ht="13.2" outlineLevel="7">
      <c r="A59" s="21" t="s">
        <v>163</v>
      </c>
      <c r="B59" s="22" t="s">
        <v>7</v>
      </c>
      <c r="C59" s="22" t="s">
        <v>57</v>
      </c>
      <c r="D59" s="22" t="s">
        <v>164</v>
      </c>
      <c r="E59" s="22" t="s">
        <v>149</v>
      </c>
      <c r="F59" s="23">
        <v>2000</v>
      </c>
      <c r="G59" s="23">
        <v>1533</v>
      </c>
      <c r="H59" s="23">
        <v>2000</v>
      </c>
    </row>
    <row r="60" spans="1:8" ht="13.2" outlineLevel="1">
      <c r="A60" s="2" t="s">
        <v>59</v>
      </c>
      <c r="B60" s="3" t="s">
        <v>7</v>
      </c>
      <c r="C60" s="3" t="s">
        <v>60</v>
      </c>
      <c r="D60" s="3"/>
      <c r="E60" s="3"/>
      <c r="F60" s="4">
        <f t="shared" ref="F60:H62" si="3">+F61</f>
        <v>48900</v>
      </c>
      <c r="G60" s="4">
        <f t="shared" si="3"/>
        <v>33618.28</v>
      </c>
      <c r="H60" s="4">
        <f t="shared" si="3"/>
        <v>48900</v>
      </c>
    </row>
    <row r="61" spans="1:8" ht="20.399999999999999" outlineLevel="2">
      <c r="A61" s="2" t="s">
        <v>61</v>
      </c>
      <c r="B61" s="3" t="s">
        <v>7</v>
      </c>
      <c r="C61" s="3" t="s">
        <v>62</v>
      </c>
      <c r="D61" s="3"/>
      <c r="E61" s="3"/>
      <c r="F61" s="4">
        <f t="shared" si="3"/>
        <v>48900</v>
      </c>
      <c r="G61" s="4">
        <f t="shared" si="3"/>
        <v>33618.28</v>
      </c>
      <c r="H61" s="4">
        <f t="shared" si="3"/>
        <v>48900</v>
      </c>
    </row>
    <row r="62" spans="1:8" ht="30.6" outlineLevel="3">
      <c r="A62" s="2" t="s">
        <v>32</v>
      </c>
      <c r="B62" s="3" t="s">
        <v>7</v>
      </c>
      <c r="C62" s="3" t="s">
        <v>62</v>
      </c>
      <c r="D62" s="3" t="s">
        <v>33</v>
      </c>
      <c r="E62" s="3"/>
      <c r="F62" s="4">
        <f t="shared" si="3"/>
        <v>48900</v>
      </c>
      <c r="G62" s="4">
        <f t="shared" si="3"/>
        <v>33618.28</v>
      </c>
      <c r="H62" s="4">
        <f t="shared" si="3"/>
        <v>48900</v>
      </c>
    </row>
    <row r="63" spans="1:8" ht="40.799999999999997" outlineLevel="4">
      <c r="A63" s="2" t="s">
        <v>63</v>
      </c>
      <c r="B63" s="3" t="s">
        <v>7</v>
      </c>
      <c r="C63" s="3" t="s">
        <v>62</v>
      </c>
      <c r="D63" s="3" t="s">
        <v>64</v>
      </c>
      <c r="E63" s="3"/>
      <c r="F63" s="4">
        <f>+F64+F65</f>
        <v>48900</v>
      </c>
      <c r="G63" s="4">
        <f>+G64+G65</f>
        <v>33618.28</v>
      </c>
      <c r="H63" s="4">
        <f>+H64+H65</f>
        <v>48900</v>
      </c>
    </row>
    <row r="64" spans="1:8" ht="20.399999999999999" outlineLevel="7">
      <c r="A64" s="5" t="s">
        <v>16</v>
      </c>
      <c r="B64" s="6" t="s">
        <v>7</v>
      </c>
      <c r="C64" s="6" t="s">
        <v>62</v>
      </c>
      <c r="D64" s="6" t="s">
        <v>64</v>
      </c>
      <c r="E64" s="6" t="s">
        <v>17</v>
      </c>
      <c r="F64" s="7">
        <v>37500</v>
      </c>
      <c r="G64" s="7">
        <v>25820.48</v>
      </c>
      <c r="H64" s="7">
        <v>37500</v>
      </c>
    </row>
    <row r="65" spans="1:8" ht="40.799999999999997" outlineLevel="7">
      <c r="A65" s="5" t="s">
        <v>18</v>
      </c>
      <c r="B65" s="6" t="s">
        <v>7</v>
      </c>
      <c r="C65" s="6" t="s">
        <v>62</v>
      </c>
      <c r="D65" s="6" t="s">
        <v>64</v>
      </c>
      <c r="E65" s="6" t="s">
        <v>19</v>
      </c>
      <c r="F65" s="7">
        <v>11400</v>
      </c>
      <c r="G65" s="7">
        <v>7797.8</v>
      </c>
      <c r="H65" s="7">
        <v>11400</v>
      </c>
    </row>
    <row r="66" spans="1:8" ht="30.6" outlineLevel="1">
      <c r="A66" s="2" t="s">
        <v>65</v>
      </c>
      <c r="B66" s="3" t="s">
        <v>7</v>
      </c>
      <c r="C66" s="3" t="s">
        <v>66</v>
      </c>
      <c r="D66" s="3"/>
      <c r="E66" s="3"/>
      <c r="F66" s="4">
        <f t="shared" ref="F66:H69" si="4">+F67</f>
        <v>27264</v>
      </c>
      <c r="G66" s="4">
        <f t="shared" si="4"/>
        <v>12264</v>
      </c>
      <c r="H66" s="4">
        <f t="shared" si="4"/>
        <v>27264</v>
      </c>
    </row>
    <row r="67" spans="1:8" ht="40.799999999999997" outlineLevel="2">
      <c r="A67" s="2" t="s">
        <v>67</v>
      </c>
      <c r="B67" s="3" t="s">
        <v>7</v>
      </c>
      <c r="C67" s="3" t="s">
        <v>68</v>
      </c>
      <c r="D67" s="3"/>
      <c r="E67" s="3"/>
      <c r="F67" s="4">
        <f>+F68+F71</f>
        <v>27264</v>
      </c>
      <c r="G67" s="4">
        <f>+G68+G71</f>
        <v>12264</v>
      </c>
      <c r="H67" s="4">
        <f>+H68+H71</f>
        <v>27264</v>
      </c>
    </row>
    <row r="68" spans="1:8" ht="61.2" outlineLevel="3">
      <c r="A68" s="2" t="s">
        <v>139</v>
      </c>
      <c r="B68" s="3" t="s">
        <v>7</v>
      </c>
      <c r="C68" s="3" t="s">
        <v>68</v>
      </c>
      <c r="D68" s="3" t="s">
        <v>69</v>
      </c>
      <c r="E68" s="3"/>
      <c r="F68" s="4">
        <f t="shared" si="4"/>
        <v>15000</v>
      </c>
      <c r="G68" s="4">
        <f t="shared" si="4"/>
        <v>0</v>
      </c>
      <c r="H68" s="4">
        <f t="shared" si="4"/>
        <v>15000</v>
      </c>
    </row>
    <row r="69" spans="1:8" ht="30.6" outlineLevel="4">
      <c r="A69" s="2" t="s">
        <v>70</v>
      </c>
      <c r="B69" s="3" t="s">
        <v>7</v>
      </c>
      <c r="C69" s="3" t="s">
        <v>68</v>
      </c>
      <c r="D69" s="3" t="s">
        <v>71</v>
      </c>
      <c r="E69" s="3"/>
      <c r="F69" s="4">
        <f t="shared" si="4"/>
        <v>15000</v>
      </c>
      <c r="G69" s="4">
        <f t="shared" si="4"/>
        <v>0</v>
      </c>
      <c r="H69" s="4">
        <f t="shared" si="4"/>
        <v>15000</v>
      </c>
    </row>
    <row r="70" spans="1:8" ht="30.6" outlineLevel="7">
      <c r="A70" s="15" t="s">
        <v>26</v>
      </c>
      <c r="B70" s="16" t="s">
        <v>7</v>
      </c>
      <c r="C70" s="16" t="s">
        <v>68</v>
      </c>
      <c r="D70" s="16" t="s">
        <v>71</v>
      </c>
      <c r="E70" s="16" t="s">
        <v>27</v>
      </c>
      <c r="F70" s="17">
        <v>15000</v>
      </c>
      <c r="G70" s="17">
        <v>0</v>
      </c>
      <c r="H70" s="17">
        <v>15000</v>
      </c>
    </row>
    <row r="71" spans="1:8" ht="30.6" outlineLevel="7">
      <c r="A71" s="18" t="s">
        <v>165</v>
      </c>
      <c r="B71" s="19" t="s">
        <v>7</v>
      </c>
      <c r="C71" s="19" t="s">
        <v>166</v>
      </c>
      <c r="D71" s="19"/>
      <c r="E71" s="19"/>
      <c r="F71" s="20">
        <f t="shared" ref="F71:H74" si="5">+F72</f>
        <v>12264</v>
      </c>
      <c r="G71" s="20">
        <f t="shared" si="5"/>
        <v>12264</v>
      </c>
      <c r="H71" s="20">
        <f t="shared" si="5"/>
        <v>12264</v>
      </c>
    </row>
    <row r="72" spans="1:8" ht="40.799999999999997" outlineLevel="7">
      <c r="A72" s="18" t="s">
        <v>167</v>
      </c>
      <c r="B72" s="19" t="s">
        <v>7</v>
      </c>
      <c r="C72" s="19" t="s">
        <v>166</v>
      </c>
      <c r="D72" s="19" t="s">
        <v>168</v>
      </c>
      <c r="E72" s="19"/>
      <c r="F72" s="20">
        <f t="shared" si="5"/>
        <v>12264</v>
      </c>
      <c r="G72" s="20">
        <f t="shared" si="5"/>
        <v>12264</v>
      </c>
      <c r="H72" s="20">
        <f t="shared" si="5"/>
        <v>12264</v>
      </c>
    </row>
    <row r="73" spans="1:8" ht="30.6" outlineLevel="7">
      <c r="A73" s="18" t="s">
        <v>169</v>
      </c>
      <c r="B73" s="19" t="s">
        <v>7</v>
      </c>
      <c r="C73" s="19" t="s">
        <v>170</v>
      </c>
      <c r="D73" s="19" t="s">
        <v>168</v>
      </c>
      <c r="E73" s="19"/>
      <c r="F73" s="20">
        <f t="shared" si="5"/>
        <v>12264</v>
      </c>
      <c r="G73" s="20">
        <f t="shared" si="5"/>
        <v>12264</v>
      </c>
      <c r="H73" s="20">
        <f t="shared" si="5"/>
        <v>12264</v>
      </c>
    </row>
    <row r="74" spans="1:8" ht="71.400000000000006" outlineLevel="7">
      <c r="A74" s="18" t="s">
        <v>171</v>
      </c>
      <c r="B74" s="19" t="s">
        <v>7</v>
      </c>
      <c r="C74" s="19" t="s">
        <v>166</v>
      </c>
      <c r="D74" s="19" t="s">
        <v>172</v>
      </c>
      <c r="E74" s="19"/>
      <c r="F74" s="20">
        <f t="shared" si="5"/>
        <v>12264</v>
      </c>
      <c r="G74" s="20">
        <f t="shared" si="5"/>
        <v>12264</v>
      </c>
      <c r="H74" s="20">
        <f t="shared" si="5"/>
        <v>12264</v>
      </c>
    </row>
    <row r="75" spans="1:8" ht="13.2" outlineLevel="7">
      <c r="A75" s="21" t="s">
        <v>48</v>
      </c>
      <c r="B75" s="22" t="s">
        <v>7</v>
      </c>
      <c r="C75" s="22" t="s">
        <v>166</v>
      </c>
      <c r="D75" s="22" t="s">
        <v>173</v>
      </c>
      <c r="E75" s="22" t="s">
        <v>174</v>
      </c>
      <c r="F75" s="23">
        <v>12264</v>
      </c>
      <c r="G75" s="23">
        <v>12264</v>
      </c>
      <c r="H75" s="23">
        <v>12264</v>
      </c>
    </row>
    <row r="76" spans="1:8" ht="13.2" outlineLevel="1">
      <c r="A76" s="2" t="s">
        <v>72</v>
      </c>
      <c r="B76" s="3" t="s">
        <v>7</v>
      </c>
      <c r="C76" s="3" t="s">
        <v>73</v>
      </c>
      <c r="D76" s="3"/>
      <c r="E76" s="3"/>
      <c r="F76" s="4">
        <f>+F77+F81</f>
        <v>119919.86</v>
      </c>
      <c r="G76" s="4">
        <f>+G77+G81</f>
        <v>24584</v>
      </c>
      <c r="H76" s="4">
        <f>+H77+H81</f>
        <v>119919.86</v>
      </c>
    </row>
    <row r="77" spans="1:8" ht="20.399999999999999" outlineLevel="2">
      <c r="A77" s="2" t="s">
        <v>74</v>
      </c>
      <c r="B77" s="3" t="s">
        <v>7</v>
      </c>
      <c r="C77" s="3" t="s">
        <v>75</v>
      </c>
      <c r="D77" s="3"/>
      <c r="E77" s="3"/>
      <c r="F77" s="4">
        <f t="shared" ref="F77:H79" si="6">+F78</f>
        <v>79919.86</v>
      </c>
      <c r="G77" s="4">
        <f t="shared" si="6"/>
        <v>24584</v>
      </c>
      <c r="H77" s="4">
        <f t="shared" si="6"/>
        <v>79919.86</v>
      </c>
    </row>
    <row r="78" spans="1:8" ht="71.400000000000006" outlineLevel="3">
      <c r="A78" s="2" t="s">
        <v>140</v>
      </c>
      <c r="B78" s="3" t="s">
        <v>7</v>
      </c>
      <c r="C78" s="3" t="s">
        <v>75</v>
      </c>
      <c r="D78" s="3" t="s">
        <v>76</v>
      </c>
      <c r="E78" s="3"/>
      <c r="F78" s="4">
        <f t="shared" si="6"/>
        <v>79919.86</v>
      </c>
      <c r="G78" s="4">
        <f t="shared" si="6"/>
        <v>24584</v>
      </c>
      <c r="H78" s="4">
        <f t="shared" si="6"/>
        <v>79919.86</v>
      </c>
    </row>
    <row r="79" spans="1:8" ht="20.399999999999999" outlineLevel="4">
      <c r="A79" s="2" t="s">
        <v>77</v>
      </c>
      <c r="B79" s="3" t="s">
        <v>7</v>
      </c>
      <c r="C79" s="3" t="s">
        <v>75</v>
      </c>
      <c r="D79" s="3" t="s">
        <v>78</v>
      </c>
      <c r="E79" s="3"/>
      <c r="F79" s="4">
        <f t="shared" si="6"/>
        <v>79919.86</v>
      </c>
      <c r="G79" s="4">
        <f t="shared" si="6"/>
        <v>24584</v>
      </c>
      <c r="H79" s="4">
        <f t="shared" si="6"/>
        <v>79919.86</v>
      </c>
    </row>
    <row r="80" spans="1:8" ht="30.6" outlineLevel="7">
      <c r="A80" s="5" t="s">
        <v>26</v>
      </c>
      <c r="B80" s="6" t="s">
        <v>7</v>
      </c>
      <c r="C80" s="6" t="s">
        <v>75</v>
      </c>
      <c r="D80" s="6" t="s">
        <v>78</v>
      </c>
      <c r="E80" s="6" t="s">
        <v>27</v>
      </c>
      <c r="F80" s="7">
        <v>79919.86</v>
      </c>
      <c r="G80" s="7">
        <v>24584</v>
      </c>
      <c r="H80" s="7">
        <v>79919.86</v>
      </c>
    </row>
    <row r="81" spans="1:8" ht="20.399999999999999" outlineLevel="2">
      <c r="A81" s="2" t="s">
        <v>79</v>
      </c>
      <c r="B81" s="3" t="s">
        <v>7</v>
      </c>
      <c r="C81" s="3" t="s">
        <v>80</v>
      </c>
      <c r="D81" s="3"/>
      <c r="E81" s="3"/>
      <c r="F81" s="4">
        <f t="shared" ref="F81:H83" si="7">+F82</f>
        <v>40000</v>
      </c>
      <c r="G81" s="4">
        <f t="shared" si="7"/>
        <v>0</v>
      </c>
      <c r="H81" s="4">
        <f t="shared" si="7"/>
        <v>40000</v>
      </c>
    </row>
    <row r="82" spans="1:8" ht="30.6" outlineLevel="3">
      <c r="A82" s="2" t="s">
        <v>32</v>
      </c>
      <c r="B82" s="3" t="s">
        <v>7</v>
      </c>
      <c r="C82" s="3" t="s">
        <v>80</v>
      </c>
      <c r="D82" s="3" t="s">
        <v>33</v>
      </c>
      <c r="E82" s="3"/>
      <c r="F82" s="4">
        <f t="shared" si="7"/>
        <v>40000</v>
      </c>
      <c r="G82" s="4">
        <f t="shared" si="7"/>
        <v>0</v>
      </c>
      <c r="H82" s="4">
        <f t="shared" si="7"/>
        <v>40000</v>
      </c>
    </row>
    <row r="83" spans="1:8" ht="20.399999999999999" outlineLevel="4">
      <c r="A83" s="2" t="s">
        <v>81</v>
      </c>
      <c r="B83" s="3" t="s">
        <v>7</v>
      </c>
      <c r="C83" s="3" t="s">
        <v>80</v>
      </c>
      <c r="D83" s="3" t="s">
        <v>82</v>
      </c>
      <c r="E83" s="3"/>
      <c r="F83" s="4">
        <f t="shared" si="7"/>
        <v>40000</v>
      </c>
      <c r="G83" s="4">
        <f t="shared" si="7"/>
        <v>0</v>
      </c>
      <c r="H83" s="4">
        <f t="shared" si="7"/>
        <v>40000</v>
      </c>
    </row>
    <row r="84" spans="1:8" ht="30.6" outlineLevel="7">
      <c r="A84" s="5" t="s">
        <v>26</v>
      </c>
      <c r="B84" s="6" t="s">
        <v>7</v>
      </c>
      <c r="C84" s="6" t="s">
        <v>80</v>
      </c>
      <c r="D84" s="6" t="s">
        <v>82</v>
      </c>
      <c r="E84" s="6" t="s">
        <v>27</v>
      </c>
      <c r="F84" s="7">
        <v>40000</v>
      </c>
      <c r="G84" s="7">
        <v>0</v>
      </c>
      <c r="H84" s="7">
        <v>40000</v>
      </c>
    </row>
    <row r="85" spans="1:8" ht="20.399999999999999" outlineLevel="1">
      <c r="A85" s="2" t="s">
        <v>83</v>
      </c>
      <c r="B85" s="3" t="s">
        <v>7</v>
      </c>
      <c r="C85" s="3" t="s">
        <v>84</v>
      </c>
      <c r="D85" s="3"/>
      <c r="E85" s="3"/>
      <c r="F85" s="4">
        <f>+F86+F90</f>
        <v>1197000</v>
      </c>
      <c r="G85" s="4">
        <f>+G86+G90</f>
        <v>846220.7</v>
      </c>
      <c r="H85" s="4">
        <f>+H86+H90</f>
        <v>1197000</v>
      </c>
    </row>
    <row r="86" spans="1:8" ht="13.2" outlineLevel="2">
      <c r="A86" s="2" t="s">
        <v>85</v>
      </c>
      <c r="B86" s="3" t="s">
        <v>7</v>
      </c>
      <c r="C86" s="3" t="s">
        <v>86</v>
      </c>
      <c r="D86" s="3"/>
      <c r="E86" s="3"/>
      <c r="F86" s="4">
        <f t="shared" ref="F86:H88" si="8">+F87</f>
        <v>0</v>
      </c>
      <c r="G86" s="4">
        <f t="shared" si="8"/>
        <v>0</v>
      </c>
      <c r="H86" s="4">
        <f t="shared" si="8"/>
        <v>0</v>
      </c>
    </row>
    <row r="87" spans="1:8" ht="30.6" outlineLevel="3">
      <c r="A87" s="2" t="s">
        <v>32</v>
      </c>
      <c r="B87" s="3" t="s">
        <v>7</v>
      </c>
      <c r="C87" s="3" t="s">
        <v>86</v>
      </c>
      <c r="D87" s="3" t="s">
        <v>33</v>
      </c>
      <c r="E87" s="3"/>
      <c r="F87" s="4">
        <f t="shared" si="8"/>
        <v>0</v>
      </c>
      <c r="G87" s="4">
        <f t="shared" si="8"/>
        <v>0</v>
      </c>
      <c r="H87" s="4">
        <f t="shared" si="8"/>
        <v>0</v>
      </c>
    </row>
    <row r="88" spans="1:8" ht="54" customHeight="1" outlineLevel="4">
      <c r="A88" s="2" t="s">
        <v>87</v>
      </c>
      <c r="B88" s="3" t="s">
        <v>7</v>
      </c>
      <c r="C88" s="3" t="s">
        <v>86</v>
      </c>
      <c r="D88" s="3" t="s">
        <v>88</v>
      </c>
      <c r="E88" s="3"/>
      <c r="F88" s="4">
        <f t="shared" si="8"/>
        <v>0</v>
      </c>
      <c r="G88" s="4">
        <f t="shared" si="8"/>
        <v>0</v>
      </c>
      <c r="H88" s="4">
        <f t="shared" si="8"/>
        <v>0</v>
      </c>
    </row>
    <row r="89" spans="1:8" ht="30.6" outlineLevel="7">
      <c r="A89" s="5" t="s">
        <v>26</v>
      </c>
      <c r="B89" s="6" t="s">
        <v>7</v>
      </c>
      <c r="C89" s="6" t="s">
        <v>86</v>
      </c>
      <c r="D89" s="6" t="s">
        <v>88</v>
      </c>
      <c r="E89" s="6" t="s">
        <v>27</v>
      </c>
      <c r="F89" s="7">
        <v>0</v>
      </c>
      <c r="G89" s="7">
        <v>0</v>
      </c>
      <c r="H89" s="7">
        <v>0</v>
      </c>
    </row>
    <row r="90" spans="1:8" ht="12.6" customHeight="1" outlineLevel="2" collapsed="1">
      <c r="A90" s="2" t="s">
        <v>89</v>
      </c>
      <c r="B90" s="3" t="s">
        <v>7</v>
      </c>
      <c r="C90" s="3" t="s">
        <v>90</v>
      </c>
      <c r="D90" s="3"/>
      <c r="E90" s="3"/>
      <c r="F90" s="4">
        <f>+F91+F97</f>
        <v>1197000</v>
      </c>
      <c r="G90" s="4">
        <f>+G91+G97</f>
        <v>846220.7</v>
      </c>
      <c r="H90" s="4">
        <f>+H91+H97</f>
        <v>1197000</v>
      </c>
    </row>
    <row r="91" spans="1:8" ht="30.6" hidden="1" outlineLevel="3">
      <c r="A91" s="2" t="s">
        <v>91</v>
      </c>
      <c r="B91" s="3" t="s">
        <v>7</v>
      </c>
      <c r="C91" s="3" t="s">
        <v>90</v>
      </c>
      <c r="D91" s="3" t="s">
        <v>92</v>
      </c>
      <c r="E91" s="3"/>
      <c r="F91" s="4">
        <f>+F92</f>
        <v>0</v>
      </c>
      <c r="G91" s="4">
        <f>+G92</f>
        <v>0</v>
      </c>
      <c r="H91" s="4">
        <f>+H92</f>
        <v>0</v>
      </c>
    </row>
    <row r="92" spans="1:8" ht="61.2" hidden="1" outlineLevel="4">
      <c r="A92" s="2" t="s">
        <v>93</v>
      </c>
      <c r="B92" s="3" t="s">
        <v>7</v>
      </c>
      <c r="C92" s="3" t="s">
        <v>90</v>
      </c>
      <c r="D92" s="3" t="s">
        <v>94</v>
      </c>
      <c r="E92" s="3"/>
      <c r="F92" s="4">
        <f>+F93+F95</f>
        <v>0</v>
      </c>
      <c r="G92" s="4">
        <f>+G93+G95</f>
        <v>0</v>
      </c>
      <c r="H92" s="4">
        <f>+H93+H95</f>
        <v>0</v>
      </c>
    </row>
    <row r="93" spans="1:8" ht="71.400000000000006" hidden="1" outlineLevel="5">
      <c r="A93" s="2" t="s">
        <v>95</v>
      </c>
      <c r="B93" s="3" t="s">
        <v>7</v>
      </c>
      <c r="C93" s="3" t="s">
        <v>90</v>
      </c>
      <c r="D93" s="3" t="s">
        <v>96</v>
      </c>
      <c r="E93" s="3"/>
      <c r="F93" s="4">
        <f>+F94</f>
        <v>0</v>
      </c>
      <c r="G93" s="4">
        <f>+G94</f>
        <v>0</v>
      </c>
      <c r="H93" s="4">
        <f>+H94</f>
        <v>0</v>
      </c>
    </row>
    <row r="94" spans="1:8" ht="30.6" hidden="1" outlineLevel="7">
      <c r="A94" s="5" t="s">
        <v>26</v>
      </c>
      <c r="B94" s="6" t="s">
        <v>7</v>
      </c>
      <c r="C94" s="6" t="s">
        <v>90</v>
      </c>
      <c r="D94" s="6" t="s">
        <v>96</v>
      </c>
      <c r="E94" s="6" t="s">
        <v>27</v>
      </c>
      <c r="F94" s="7">
        <v>0</v>
      </c>
      <c r="G94" s="7">
        <v>0</v>
      </c>
      <c r="H94" s="7">
        <v>0</v>
      </c>
    </row>
    <row r="95" spans="1:8" ht="71.400000000000006" hidden="1" outlineLevel="5">
      <c r="A95" s="2" t="s">
        <v>95</v>
      </c>
      <c r="B95" s="3" t="s">
        <v>7</v>
      </c>
      <c r="C95" s="3" t="s">
        <v>90</v>
      </c>
      <c r="D95" s="3" t="s">
        <v>97</v>
      </c>
      <c r="E95" s="3"/>
      <c r="F95" s="4">
        <f>+F96</f>
        <v>0</v>
      </c>
      <c r="G95" s="4">
        <f>+G96</f>
        <v>0</v>
      </c>
      <c r="H95" s="4">
        <f>+H96</f>
        <v>0</v>
      </c>
    </row>
    <row r="96" spans="1:8" ht="30.6" hidden="1" outlineLevel="7">
      <c r="A96" s="5" t="s">
        <v>26</v>
      </c>
      <c r="B96" s="6" t="s">
        <v>7</v>
      </c>
      <c r="C96" s="6" t="s">
        <v>90</v>
      </c>
      <c r="D96" s="6" t="s">
        <v>97</v>
      </c>
      <c r="E96" s="6" t="s">
        <v>27</v>
      </c>
      <c r="F96" s="7">
        <v>0</v>
      </c>
      <c r="G96" s="7">
        <v>0</v>
      </c>
      <c r="H96" s="7">
        <v>0</v>
      </c>
    </row>
    <row r="97" spans="1:8" ht="61.2" outlineLevel="3">
      <c r="A97" s="2" t="s">
        <v>141</v>
      </c>
      <c r="B97" s="3" t="s">
        <v>7</v>
      </c>
      <c r="C97" s="3" t="s">
        <v>90</v>
      </c>
      <c r="D97" s="3" t="s">
        <v>98</v>
      </c>
      <c r="E97" s="3"/>
      <c r="F97" s="4">
        <f>+F98+F100+F102</f>
        <v>1197000</v>
      </c>
      <c r="G97" s="4">
        <f>+G98+G100+G102</f>
        <v>846220.7</v>
      </c>
      <c r="H97" s="4">
        <f>+H98+H100+H102</f>
        <v>1197000</v>
      </c>
    </row>
    <row r="98" spans="1:8" ht="13.2" outlineLevel="4">
      <c r="A98" s="2" t="s">
        <v>99</v>
      </c>
      <c r="B98" s="3" t="s">
        <v>7</v>
      </c>
      <c r="C98" s="3" t="s">
        <v>90</v>
      </c>
      <c r="D98" s="3" t="s">
        <v>100</v>
      </c>
      <c r="E98" s="3"/>
      <c r="F98" s="4">
        <f>+F99</f>
        <v>301700</v>
      </c>
      <c r="G98" s="4">
        <f>+G99</f>
        <v>181259.7</v>
      </c>
      <c r="H98" s="4">
        <f>+H99</f>
        <v>301700</v>
      </c>
    </row>
    <row r="99" spans="1:8" ht="30.6" outlineLevel="7">
      <c r="A99" s="5" t="s">
        <v>26</v>
      </c>
      <c r="B99" s="6" t="s">
        <v>7</v>
      </c>
      <c r="C99" s="6" t="s">
        <v>90</v>
      </c>
      <c r="D99" s="6" t="s">
        <v>100</v>
      </c>
      <c r="E99" s="6" t="s">
        <v>27</v>
      </c>
      <c r="F99" s="7">
        <v>301700</v>
      </c>
      <c r="G99" s="7">
        <v>181259.7</v>
      </c>
      <c r="H99" s="7">
        <v>301700</v>
      </c>
    </row>
    <row r="100" spans="1:8" ht="20.399999999999999" outlineLevel="4">
      <c r="A100" s="2" t="s">
        <v>101</v>
      </c>
      <c r="B100" s="3" t="s">
        <v>7</v>
      </c>
      <c r="C100" s="3" t="s">
        <v>90</v>
      </c>
      <c r="D100" s="3" t="s">
        <v>102</v>
      </c>
      <c r="E100" s="3"/>
      <c r="F100" s="4">
        <f>+F101</f>
        <v>47280</v>
      </c>
      <c r="G100" s="4">
        <f>+G101</f>
        <v>0</v>
      </c>
      <c r="H100" s="4">
        <f>+H101</f>
        <v>47280</v>
      </c>
    </row>
    <row r="101" spans="1:8" ht="30.6" outlineLevel="7">
      <c r="A101" s="5" t="s">
        <v>26</v>
      </c>
      <c r="B101" s="6" t="s">
        <v>7</v>
      </c>
      <c r="C101" s="6" t="s">
        <v>90</v>
      </c>
      <c r="D101" s="6" t="s">
        <v>102</v>
      </c>
      <c r="E101" s="6" t="s">
        <v>27</v>
      </c>
      <c r="F101" s="7">
        <v>47280</v>
      </c>
      <c r="G101" s="7">
        <v>0</v>
      </c>
      <c r="H101" s="7">
        <v>47280</v>
      </c>
    </row>
    <row r="102" spans="1:8" ht="13.2" outlineLevel="4">
      <c r="A102" s="2" t="s">
        <v>103</v>
      </c>
      <c r="B102" s="3" t="s">
        <v>7</v>
      </c>
      <c r="C102" s="3" t="s">
        <v>90</v>
      </c>
      <c r="D102" s="3" t="s">
        <v>104</v>
      </c>
      <c r="E102" s="3"/>
      <c r="F102" s="4">
        <f>+F103</f>
        <v>848020</v>
      </c>
      <c r="G102" s="4">
        <f>+G103</f>
        <v>664961</v>
      </c>
      <c r="H102" s="4">
        <f>+H103</f>
        <v>848020</v>
      </c>
    </row>
    <row r="103" spans="1:8" ht="30.6" outlineLevel="7">
      <c r="A103" s="5" t="s">
        <v>26</v>
      </c>
      <c r="B103" s="6" t="s">
        <v>7</v>
      </c>
      <c r="C103" s="6" t="s">
        <v>90</v>
      </c>
      <c r="D103" s="6" t="s">
        <v>104</v>
      </c>
      <c r="E103" s="6" t="s">
        <v>27</v>
      </c>
      <c r="F103" s="7">
        <v>848020</v>
      </c>
      <c r="G103" s="7">
        <v>664961</v>
      </c>
      <c r="H103" s="7">
        <v>848020</v>
      </c>
    </row>
    <row r="104" spans="1:8" ht="13.2" outlineLevel="1">
      <c r="A104" s="2" t="s">
        <v>105</v>
      </c>
      <c r="B104" s="3" t="s">
        <v>7</v>
      </c>
      <c r="C104" s="3" t="s">
        <v>106</v>
      </c>
      <c r="D104" s="3"/>
      <c r="E104" s="3"/>
      <c r="F104" s="4">
        <f t="shared" ref="F104:H107" si="9">+F105</f>
        <v>0</v>
      </c>
      <c r="G104" s="4">
        <f t="shared" si="9"/>
        <v>0</v>
      </c>
      <c r="H104" s="4">
        <f t="shared" si="9"/>
        <v>0</v>
      </c>
    </row>
    <row r="105" spans="1:8" ht="12.6" customHeight="1" outlineLevel="2" collapsed="1">
      <c r="A105" s="2" t="s">
        <v>107</v>
      </c>
      <c r="B105" s="3" t="s">
        <v>7</v>
      </c>
      <c r="C105" s="3" t="s">
        <v>108</v>
      </c>
      <c r="D105" s="3"/>
      <c r="E105" s="3"/>
      <c r="F105" s="4">
        <f t="shared" si="9"/>
        <v>0</v>
      </c>
      <c r="G105" s="4">
        <f t="shared" si="9"/>
        <v>0</v>
      </c>
      <c r="H105" s="4">
        <f t="shared" si="9"/>
        <v>0</v>
      </c>
    </row>
    <row r="106" spans="1:8" ht="61.2" hidden="1" outlineLevel="3">
      <c r="A106" s="2" t="s">
        <v>142</v>
      </c>
      <c r="B106" s="3" t="s">
        <v>7</v>
      </c>
      <c r="C106" s="3" t="s">
        <v>108</v>
      </c>
      <c r="D106" s="3" t="s">
        <v>109</v>
      </c>
      <c r="E106" s="3"/>
      <c r="F106" s="4">
        <f t="shared" si="9"/>
        <v>0</v>
      </c>
      <c r="G106" s="4">
        <f t="shared" si="9"/>
        <v>0</v>
      </c>
      <c r="H106" s="4">
        <f t="shared" si="9"/>
        <v>0</v>
      </c>
    </row>
    <row r="107" spans="1:8" ht="13.2" hidden="1" outlineLevel="4">
      <c r="A107" s="2" t="s">
        <v>110</v>
      </c>
      <c r="B107" s="3" t="s">
        <v>7</v>
      </c>
      <c r="C107" s="3" t="s">
        <v>108</v>
      </c>
      <c r="D107" s="3" t="s">
        <v>111</v>
      </c>
      <c r="E107" s="3"/>
      <c r="F107" s="4">
        <f t="shared" si="9"/>
        <v>0</v>
      </c>
      <c r="G107" s="4">
        <f t="shared" si="9"/>
        <v>0</v>
      </c>
      <c r="H107" s="4">
        <f t="shared" si="9"/>
        <v>0</v>
      </c>
    </row>
    <row r="108" spans="1:8" ht="30.6" hidden="1" outlineLevel="7">
      <c r="A108" s="5" t="s">
        <v>26</v>
      </c>
      <c r="B108" s="6" t="s">
        <v>7</v>
      </c>
      <c r="C108" s="6" t="s">
        <v>108</v>
      </c>
      <c r="D108" s="6" t="s">
        <v>111</v>
      </c>
      <c r="E108" s="6" t="s">
        <v>27</v>
      </c>
      <c r="F108" s="7">
        <v>0</v>
      </c>
      <c r="G108" s="7">
        <v>0</v>
      </c>
      <c r="H108" s="7">
        <v>0</v>
      </c>
    </row>
    <row r="109" spans="1:8" ht="13.2" outlineLevel="1">
      <c r="A109" s="2" t="s">
        <v>112</v>
      </c>
      <c r="B109" s="3" t="s">
        <v>7</v>
      </c>
      <c r="C109" s="3" t="s">
        <v>113</v>
      </c>
      <c r="D109" s="3"/>
      <c r="E109" s="3"/>
      <c r="F109" s="4">
        <f>+F110</f>
        <v>2678000</v>
      </c>
      <c r="G109" s="4">
        <f>+G110</f>
        <v>1696245.9500000002</v>
      </c>
      <c r="H109" s="4">
        <f>+H110</f>
        <v>2678000</v>
      </c>
    </row>
    <row r="110" spans="1:8" ht="13.2" outlineLevel="2">
      <c r="A110" s="2" t="s">
        <v>114</v>
      </c>
      <c r="B110" s="3" t="s">
        <v>7</v>
      </c>
      <c r="C110" s="3" t="s">
        <v>115</v>
      </c>
      <c r="D110" s="3"/>
      <c r="E110" s="3"/>
      <c r="F110" s="4">
        <f>+F111+F121</f>
        <v>2678000</v>
      </c>
      <c r="G110" s="4">
        <f>+G111+G121</f>
        <v>1696245.9500000002</v>
      </c>
      <c r="H110" s="4">
        <f>+H111+H121</f>
        <v>2678000</v>
      </c>
    </row>
    <row r="111" spans="1:8" ht="61.2" outlineLevel="3">
      <c r="A111" s="2" t="s">
        <v>143</v>
      </c>
      <c r="B111" s="3" t="s">
        <v>7</v>
      </c>
      <c r="C111" s="3" t="s">
        <v>115</v>
      </c>
      <c r="D111" s="3" t="s">
        <v>180</v>
      </c>
      <c r="E111" s="3"/>
      <c r="F111" s="4">
        <f>+F112+F117+F119</f>
        <v>2552000</v>
      </c>
      <c r="G111" s="4">
        <f>+G112+G117+G119</f>
        <v>1604424.86</v>
      </c>
      <c r="H111" s="4">
        <f>+H112+H117+H119</f>
        <v>2552000</v>
      </c>
    </row>
    <row r="112" spans="1:8" ht="20.399999999999999" outlineLevel="4">
      <c r="A112" s="2" t="s">
        <v>116</v>
      </c>
      <c r="B112" s="3" t="s">
        <v>7</v>
      </c>
      <c r="C112" s="3" t="s">
        <v>115</v>
      </c>
      <c r="D112" s="3" t="s">
        <v>179</v>
      </c>
      <c r="E112" s="3"/>
      <c r="F112" s="4">
        <f>+F113+F114+F115+F116</f>
        <v>2539000</v>
      </c>
      <c r="G112" s="4">
        <f>+G113+G114+G115+G116</f>
        <v>1601078.4100000001</v>
      </c>
      <c r="H112" s="4">
        <f>+H113+H114+H115+H116</f>
        <v>2539000</v>
      </c>
    </row>
    <row r="113" spans="1:8" ht="13.2" outlineLevel="7">
      <c r="A113" s="5" t="s">
        <v>117</v>
      </c>
      <c r="B113" s="6" t="s">
        <v>7</v>
      </c>
      <c r="C113" s="6" t="s">
        <v>115</v>
      </c>
      <c r="D113" s="6" t="s">
        <v>179</v>
      </c>
      <c r="E113" s="6" t="s">
        <v>118</v>
      </c>
      <c r="F113" s="7">
        <v>1240000</v>
      </c>
      <c r="G113" s="7">
        <v>966371.91</v>
      </c>
      <c r="H113" s="7">
        <v>1240000</v>
      </c>
    </row>
    <row r="114" spans="1:8" ht="40.799999999999997" outlineLevel="7">
      <c r="A114" s="5" t="s">
        <v>119</v>
      </c>
      <c r="B114" s="6" t="s">
        <v>7</v>
      </c>
      <c r="C114" s="6" t="s">
        <v>115</v>
      </c>
      <c r="D114" s="6" t="s">
        <v>179</v>
      </c>
      <c r="E114" s="6" t="s">
        <v>120</v>
      </c>
      <c r="F114" s="7">
        <v>380000</v>
      </c>
      <c r="G114" s="7">
        <v>291934.90999999997</v>
      </c>
      <c r="H114" s="7">
        <v>380000</v>
      </c>
    </row>
    <row r="115" spans="1:8" ht="30.6" outlineLevel="7">
      <c r="A115" s="5" t="s">
        <v>26</v>
      </c>
      <c r="B115" s="6" t="s">
        <v>7</v>
      </c>
      <c r="C115" s="6" t="s">
        <v>115</v>
      </c>
      <c r="D115" s="6" t="s">
        <v>179</v>
      </c>
      <c r="E115" s="6" t="s">
        <v>27</v>
      </c>
      <c r="F115" s="7">
        <v>919000</v>
      </c>
      <c r="G115" s="7">
        <v>342771.59</v>
      </c>
      <c r="H115" s="7">
        <v>919000</v>
      </c>
    </row>
    <row r="116" spans="1:8" ht="13.2" outlineLevel="7">
      <c r="A116" s="5" t="s">
        <v>42</v>
      </c>
      <c r="B116" s="6" t="s">
        <v>7</v>
      </c>
      <c r="C116" s="6" t="s">
        <v>115</v>
      </c>
      <c r="D116" s="6" t="s">
        <v>179</v>
      </c>
      <c r="E116" s="6" t="s">
        <v>43</v>
      </c>
      <c r="F116" s="7">
        <v>0</v>
      </c>
      <c r="G116" s="7">
        <v>0</v>
      </c>
      <c r="H116" s="7">
        <v>0</v>
      </c>
    </row>
    <row r="117" spans="1:8" ht="20.399999999999999" outlineLevel="4">
      <c r="A117" s="2" t="s">
        <v>121</v>
      </c>
      <c r="B117" s="3" t="s">
        <v>7</v>
      </c>
      <c r="C117" s="3" t="s">
        <v>115</v>
      </c>
      <c r="D117" s="3" t="s">
        <v>178</v>
      </c>
      <c r="E117" s="3"/>
      <c r="F117" s="4">
        <f>+F118</f>
        <v>6000</v>
      </c>
      <c r="G117" s="4">
        <f>+G118</f>
        <v>978</v>
      </c>
      <c r="H117" s="4">
        <f>+H118</f>
        <v>6000</v>
      </c>
    </row>
    <row r="118" spans="1:8" ht="20.399999999999999" outlineLevel="7">
      <c r="A118" s="5" t="s">
        <v>36</v>
      </c>
      <c r="B118" s="6" t="s">
        <v>7</v>
      </c>
      <c r="C118" s="6" t="s">
        <v>115</v>
      </c>
      <c r="D118" s="6" t="s">
        <v>178</v>
      </c>
      <c r="E118" s="6" t="s">
        <v>37</v>
      </c>
      <c r="F118" s="7">
        <v>6000</v>
      </c>
      <c r="G118" s="7">
        <v>978</v>
      </c>
      <c r="H118" s="7">
        <v>6000</v>
      </c>
    </row>
    <row r="119" spans="1:8" ht="20.399999999999999" outlineLevel="4">
      <c r="A119" s="2" t="s">
        <v>38</v>
      </c>
      <c r="B119" s="3" t="s">
        <v>7</v>
      </c>
      <c r="C119" s="3" t="s">
        <v>115</v>
      </c>
      <c r="D119" s="3" t="s">
        <v>177</v>
      </c>
      <c r="E119" s="3"/>
      <c r="F119" s="4">
        <f>+F120</f>
        <v>7000</v>
      </c>
      <c r="G119" s="4">
        <f>+G120</f>
        <v>2368.4499999999998</v>
      </c>
      <c r="H119" s="4">
        <f>+H120</f>
        <v>7000</v>
      </c>
    </row>
    <row r="120" spans="1:8" ht="13.2" outlineLevel="7">
      <c r="A120" s="5" t="s">
        <v>40</v>
      </c>
      <c r="B120" s="6" t="s">
        <v>7</v>
      </c>
      <c r="C120" s="6" t="s">
        <v>115</v>
      </c>
      <c r="D120" s="6" t="s">
        <v>177</v>
      </c>
      <c r="E120" s="6" t="s">
        <v>149</v>
      </c>
      <c r="F120" s="7">
        <v>7000</v>
      </c>
      <c r="G120" s="7">
        <v>2368.4499999999998</v>
      </c>
      <c r="H120" s="7">
        <v>7000</v>
      </c>
    </row>
    <row r="121" spans="1:8" ht="71.400000000000006" outlineLevel="3">
      <c r="A121" s="2" t="s">
        <v>144</v>
      </c>
      <c r="B121" s="3" t="s">
        <v>7</v>
      </c>
      <c r="C121" s="3" t="s">
        <v>115</v>
      </c>
      <c r="D121" s="3" t="s">
        <v>176</v>
      </c>
      <c r="E121" s="3"/>
      <c r="F121" s="4">
        <f>+F122</f>
        <v>126000</v>
      </c>
      <c r="G121" s="4">
        <f>+G122</f>
        <v>91821.090000000011</v>
      </c>
      <c r="H121" s="4">
        <f>+H122</f>
        <v>126000</v>
      </c>
    </row>
    <row r="122" spans="1:8" ht="20.399999999999999" outlineLevel="4">
      <c r="A122" s="2" t="s">
        <v>116</v>
      </c>
      <c r="B122" s="3" t="s">
        <v>7</v>
      </c>
      <c r="C122" s="3" t="s">
        <v>115</v>
      </c>
      <c r="D122" s="3" t="s">
        <v>175</v>
      </c>
      <c r="E122" s="3"/>
      <c r="F122" s="4">
        <f>+F123+F124</f>
        <v>126000</v>
      </c>
      <c r="G122" s="4">
        <f>+G123+G124</f>
        <v>91821.090000000011</v>
      </c>
      <c r="H122" s="4">
        <f>+H123+H124</f>
        <v>126000</v>
      </c>
    </row>
    <row r="123" spans="1:8" ht="13.2" outlineLevel="7">
      <c r="A123" s="5" t="s">
        <v>117</v>
      </c>
      <c r="B123" s="6" t="s">
        <v>7</v>
      </c>
      <c r="C123" s="6" t="s">
        <v>115</v>
      </c>
      <c r="D123" s="6" t="s">
        <v>175</v>
      </c>
      <c r="E123" s="6" t="s">
        <v>118</v>
      </c>
      <c r="F123" s="7">
        <v>96000</v>
      </c>
      <c r="G123" s="7">
        <v>70523.100000000006</v>
      </c>
      <c r="H123" s="7">
        <v>96000</v>
      </c>
    </row>
    <row r="124" spans="1:8" ht="40.799999999999997" outlineLevel="7">
      <c r="A124" s="5" t="s">
        <v>119</v>
      </c>
      <c r="B124" s="6" t="s">
        <v>7</v>
      </c>
      <c r="C124" s="6" t="s">
        <v>115</v>
      </c>
      <c r="D124" s="6" t="s">
        <v>175</v>
      </c>
      <c r="E124" s="6" t="s">
        <v>120</v>
      </c>
      <c r="F124" s="7">
        <v>30000</v>
      </c>
      <c r="G124" s="7">
        <v>21297.99</v>
      </c>
      <c r="H124" s="7">
        <v>30000</v>
      </c>
    </row>
    <row r="125" spans="1:8" ht="13.2" outlineLevel="1">
      <c r="A125" s="2" t="s">
        <v>122</v>
      </c>
      <c r="B125" s="3" t="s">
        <v>7</v>
      </c>
      <c r="C125" s="3" t="s">
        <v>123</v>
      </c>
      <c r="D125" s="3"/>
      <c r="E125" s="3"/>
      <c r="F125" s="4">
        <f t="shared" ref="F125:H128" si="10">+F126</f>
        <v>67000</v>
      </c>
      <c r="G125" s="4">
        <f t="shared" si="10"/>
        <v>50203.26</v>
      </c>
      <c r="H125" s="4">
        <f t="shared" si="10"/>
        <v>67000</v>
      </c>
    </row>
    <row r="126" spans="1:8" ht="13.2" outlineLevel="2">
      <c r="A126" s="2" t="s">
        <v>124</v>
      </c>
      <c r="B126" s="3" t="s">
        <v>7</v>
      </c>
      <c r="C126" s="3" t="s">
        <v>125</v>
      </c>
      <c r="D126" s="3"/>
      <c r="E126" s="3"/>
      <c r="F126" s="4">
        <f t="shared" si="10"/>
        <v>67000</v>
      </c>
      <c r="G126" s="4">
        <f t="shared" si="10"/>
        <v>50203.26</v>
      </c>
      <c r="H126" s="4">
        <f t="shared" si="10"/>
        <v>67000</v>
      </c>
    </row>
    <row r="127" spans="1:8" ht="30.6" outlineLevel="3">
      <c r="A127" s="2" t="s">
        <v>32</v>
      </c>
      <c r="B127" s="3" t="s">
        <v>7</v>
      </c>
      <c r="C127" s="3" t="s">
        <v>125</v>
      </c>
      <c r="D127" s="3" t="s">
        <v>33</v>
      </c>
      <c r="E127" s="3"/>
      <c r="F127" s="4">
        <f t="shared" si="10"/>
        <v>67000</v>
      </c>
      <c r="G127" s="4">
        <f t="shared" si="10"/>
        <v>50203.26</v>
      </c>
      <c r="H127" s="4">
        <f t="shared" si="10"/>
        <v>67000</v>
      </c>
    </row>
    <row r="128" spans="1:8" ht="30.6" outlineLevel="4">
      <c r="A128" s="2" t="s">
        <v>126</v>
      </c>
      <c r="B128" s="3" t="s">
        <v>7</v>
      </c>
      <c r="C128" s="3" t="s">
        <v>125</v>
      </c>
      <c r="D128" s="3" t="s">
        <v>127</v>
      </c>
      <c r="E128" s="3"/>
      <c r="F128" s="4">
        <f t="shared" si="10"/>
        <v>67000</v>
      </c>
      <c r="G128" s="4">
        <f t="shared" si="10"/>
        <v>50203.26</v>
      </c>
      <c r="H128" s="4">
        <f t="shared" si="10"/>
        <v>67000</v>
      </c>
    </row>
    <row r="129" spans="1:8" ht="20.399999999999999" outlineLevel="7">
      <c r="A129" s="5" t="s">
        <v>128</v>
      </c>
      <c r="B129" s="6" t="s">
        <v>7</v>
      </c>
      <c r="C129" s="6" t="s">
        <v>125</v>
      </c>
      <c r="D129" s="6" t="s">
        <v>127</v>
      </c>
      <c r="E129" s="6" t="s">
        <v>129</v>
      </c>
      <c r="F129" s="7">
        <v>67000</v>
      </c>
      <c r="G129" s="7">
        <v>50203.26</v>
      </c>
      <c r="H129" s="7">
        <v>67000</v>
      </c>
    </row>
    <row r="130" spans="1:8" ht="13.2">
      <c r="A130" s="8" t="s">
        <v>130</v>
      </c>
      <c r="B130" s="9"/>
      <c r="C130" s="9"/>
      <c r="D130" s="9"/>
      <c r="E130" s="9"/>
      <c r="F130" s="10">
        <f>+F14+F60+F66+F76+F85+F104+F109+F125</f>
        <v>7315819.8599999994</v>
      </c>
      <c r="G130" s="10">
        <f>+G14+G60+G66+G76+G85+G104+G109+G125</f>
        <v>4838266.8499999996</v>
      </c>
      <c r="H130" s="10">
        <f>+H14+H60+H66+H76+H85+H104+H109+H125</f>
        <v>7315819.8599999994</v>
      </c>
    </row>
  </sheetData>
  <mergeCells count="3">
    <mergeCell ref="A6:H6"/>
    <mergeCell ref="A7:H7"/>
    <mergeCell ref="A5:H5"/>
  </mergeCells>
  <pageMargins left="0.55118110236220474" right="0.15748031496062992" top="1.1811023622047245" bottom="0.78740157480314965" header="0.51181102362204722" footer="0.51181102362204722"/>
  <pageSetup paperSize="9" scale="89" fitToHeight="0" orientation="portrait" r:id="rId1"/>
  <headerFooter alignWithMargins="0"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Бюджет</vt:lpstr>
      <vt:lpstr>Бюджет!APPT</vt:lpstr>
      <vt:lpstr>Бюджет!FIO</vt:lpstr>
      <vt:lpstr>Бюджет!LAST_CELL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Свиридонов</dc:creator>
  <dc:description>POI HSSF rep:2.42.0.83</dc:description>
  <cp:lastModifiedBy>Com</cp:lastModifiedBy>
  <cp:lastPrinted>2019-10-15T10:41:42Z</cp:lastPrinted>
  <dcterms:created xsi:type="dcterms:W3CDTF">2017-08-01T05:45:07Z</dcterms:created>
  <dcterms:modified xsi:type="dcterms:W3CDTF">2019-10-15T10:41:44Z</dcterms:modified>
</cp:coreProperties>
</file>